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업무\2023년도\세무조사\6.서면조사\홈페이지 수정\"/>
    </mc:Choice>
  </mc:AlternateContent>
  <bookViews>
    <workbookView xWindow="0" yWindow="0" windowWidth="28800" windowHeight="12255" tabRatio="830"/>
  </bookViews>
  <sheets>
    <sheet name="지방세 서면조사서 작성 안내" sheetId="21" r:id="rId1"/>
    <sheet name="지방세서면조사서" sheetId="18" r:id="rId2"/>
    <sheet name="1.법인현황" sheetId="2" r:id="rId3"/>
    <sheet name="2.자산증감명세서" sheetId="4" r:id="rId4"/>
    <sheet name="3-1. 토지 계정명세서" sheetId="27" r:id="rId5"/>
    <sheet name="3-2. 건물 계정명세서" sheetId="28" r:id="rId6"/>
    <sheet name="3-3. 시설물(구축물) 계정명세서 " sheetId="29" r:id="rId7"/>
    <sheet name="3-4. 차량운반구 계정명세서" sheetId="30" r:id="rId8"/>
    <sheet name="3-5. 기계장비  계정명세서" sheetId="31" r:id="rId9"/>
    <sheet name="4-1주민세(균등분)명세서 - 2020년 이전" sheetId="22" r:id="rId10"/>
    <sheet name="4-2주민세(재산분)명세서 - 2020년 이전" sheetId="12" r:id="rId11"/>
    <sheet name="4-3주민세(종업원분)명세서" sheetId="23" r:id="rId12"/>
    <sheet name="4-4주민세(사업소분) - 2021년 이후" sheetId="26" r:id="rId13"/>
    <sheet name="5-1지방소득세(특별징수분)명세서" sheetId="11" r:id="rId14"/>
    <sheet name="5-2지방소득세(법인소득분)명세서" sheetId="25" r:id="rId15"/>
    <sheet name="6.법인주식및주주이동상황" sheetId="20" r:id="rId16"/>
  </sheets>
  <externalReferences>
    <externalReference r:id="rId17"/>
    <externalReference r:id="rId18"/>
  </externalReferences>
  <definedNames>
    <definedName name="_xlnm.Print_Area" localSheetId="9">'4-1주민세(균등분)명세서 - 2020년 이전'!$A$1:$K$17</definedName>
    <definedName name="_xlnm.Print_Area" localSheetId="14">'5-2지방소득세(법인소득분)명세서'!$A$1:$J$18</definedName>
    <definedName name="sidoName" localSheetId="4">[1]코드!$A$2:$A$17</definedName>
    <definedName name="sidoName" localSheetId="5">[1]코드!$A$2:$A$17</definedName>
    <definedName name="sidoName" localSheetId="6">[1]코드!$A$2:$A$17</definedName>
    <definedName name="sidoName" localSheetId="7">[1]코드!$A$2:$A$17</definedName>
    <definedName name="sidoName" localSheetId="8">[1]코드!$A$2:$A$17</definedName>
    <definedName name="sidoName">[2]코드!$A$2:$A$17</definedName>
    <definedName name="userName" localSheetId="4">[1]감면!$A$11:$A$35</definedName>
    <definedName name="userName" localSheetId="5">[1]감면!$A$11:$A$35</definedName>
    <definedName name="userName" localSheetId="6">[1]감면!$A$11:$A$35</definedName>
    <definedName name="userName" localSheetId="7">[1]감면!$A$11:$A$35</definedName>
    <definedName name="userName" localSheetId="8">[1]감면!$A$11:$A$35</definedName>
    <definedName name="userName">[2]감면!$A$11:$A$35</definedName>
  </definedNames>
  <calcPr calcId="162913"/>
</workbook>
</file>

<file path=xl/calcChain.xml><?xml version="1.0" encoding="utf-8"?>
<calcChain xmlns="http://schemas.openxmlformats.org/spreadsheetml/2006/main">
  <c r="M12" i="20" l="1"/>
  <c r="K12" i="20"/>
  <c r="J12" i="20"/>
  <c r="I12" i="20"/>
  <c r="H12" i="20"/>
  <c r="G12" i="20"/>
  <c r="F12" i="20"/>
  <c r="D12" i="20"/>
  <c r="N11" i="20"/>
  <c r="E11" i="20"/>
  <c r="N10" i="20"/>
  <c r="E10" i="20"/>
  <c r="N9" i="20"/>
  <c r="N12" i="20" s="1"/>
  <c r="E9" i="20"/>
  <c r="E12" i="20" s="1"/>
  <c r="K20" i="11"/>
  <c r="H20" i="11"/>
  <c r="G20" i="11"/>
  <c r="F20" i="11"/>
  <c r="E20" i="11"/>
  <c r="D20" i="11"/>
  <c r="C20" i="11"/>
  <c r="B20" i="11"/>
  <c r="I19" i="11"/>
  <c r="J19" i="11" s="1"/>
  <c r="M19" i="11" s="1"/>
  <c r="I18" i="11"/>
  <c r="J18" i="11" s="1"/>
  <c r="M18" i="11" s="1"/>
  <c r="I17" i="11"/>
  <c r="J17" i="11" s="1"/>
  <c r="M17" i="11" s="1"/>
  <c r="I16" i="11"/>
  <c r="J16" i="11" s="1"/>
  <c r="M16" i="11" s="1"/>
  <c r="I15" i="11"/>
  <c r="J15" i="11" s="1"/>
  <c r="M15" i="11" s="1"/>
  <c r="I14" i="11"/>
  <c r="J14" i="11" s="1"/>
  <c r="M14" i="11" s="1"/>
  <c r="I13" i="11"/>
  <c r="J13" i="11" s="1"/>
  <c r="M13" i="11" s="1"/>
  <c r="I12" i="11"/>
  <c r="J12" i="11" s="1"/>
  <c r="M12" i="11" s="1"/>
  <c r="I11" i="11"/>
  <c r="J11" i="11" s="1"/>
  <c r="M11" i="11" s="1"/>
  <c r="I10" i="11"/>
  <c r="J10" i="11" s="1"/>
  <c r="M10" i="11" s="1"/>
  <c r="I9" i="11"/>
  <c r="J9" i="11" s="1"/>
  <c r="M9" i="11" s="1"/>
  <c r="I8" i="11"/>
  <c r="J8" i="11" s="1"/>
  <c r="M8" i="11" s="1"/>
  <c r="I7" i="11"/>
  <c r="H17" i="23"/>
  <c r="G17" i="23"/>
  <c r="D17" i="23"/>
  <c r="C17" i="23"/>
  <c r="B17" i="23"/>
  <c r="F17" i="23" s="1"/>
  <c r="F16" i="23"/>
  <c r="I16" i="23" s="1"/>
  <c r="E16" i="23"/>
  <c r="F15" i="23"/>
  <c r="I15" i="23" s="1"/>
  <c r="J15" i="23" s="1"/>
  <c r="K15" i="23" s="1"/>
  <c r="E15" i="23"/>
  <c r="F14" i="23"/>
  <c r="I14" i="23" s="1"/>
  <c r="E14" i="23"/>
  <c r="F13" i="23"/>
  <c r="I13" i="23" s="1"/>
  <c r="E13" i="23"/>
  <c r="F12" i="23"/>
  <c r="I12" i="23" s="1"/>
  <c r="E12" i="23"/>
  <c r="F11" i="23"/>
  <c r="I11" i="23" s="1"/>
  <c r="J11" i="23" s="1"/>
  <c r="K11" i="23" s="1"/>
  <c r="E11" i="23"/>
  <c r="F10" i="23"/>
  <c r="I10" i="23" s="1"/>
  <c r="E10" i="23"/>
  <c r="F9" i="23"/>
  <c r="I9" i="23" s="1"/>
  <c r="E9" i="23"/>
  <c r="F8" i="23"/>
  <c r="I8" i="23" s="1"/>
  <c r="E8" i="23"/>
  <c r="F7" i="23"/>
  <c r="I7" i="23" s="1"/>
  <c r="J7" i="23" s="1"/>
  <c r="K7" i="23" s="1"/>
  <c r="E7" i="23"/>
  <c r="F6" i="23"/>
  <c r="I6" i="23" s="1"/>
  <c r="E6" i="23"/>
  <c r="I5" i="23"/>
  <c r="F5" i="23"/>
  <c r="E5" i="23"/>
  <c r="H11" i="12"/>
  <c r="I11" i="12" s="1"/>
  <c r="J11" i="12" s="1"/>
  <c r="M11" i="12" s="1"/>
  <c r="H10" i="12"/>
  <c r="I10" i="12" s="1"/>
  <c r="J10" i="12" s="1"/>
  <c r="M10" i="12" s="1"/>
  <c r="H9" i="12"/>
  <c r="I9" i="12" s="1"/>
  <c r="J9" i="12" s="1"/>
  <c r="M9" i="12" s="1"/>
  <c r="H8" i="12"/>
  <c r="I8" i="12" s="1"/>
  <c r="J8" i="12" s="1"/>
  <c r="M8" i="12" s="1"/>
  <c r="H7" i="12"/>
  <c r="I7" i="12" s="1"/>
  <c r="J7" i="12" s="1"/>
  <c r="M7" i="12" s="1"/>
  <c r="H6" i="12"/>
  <c r="I6" i="12" s="1"/>
  <c r="J6" i="12" s="1"/>
  <c r="M6" i="12" s="1"/>
  <c r="H5" i="12"/>
  <c r="I5" i="12" s="1"/>
  <c r="J5" i="12" s="1"/>
  <c r="M5" i="12" s="1"/>
  <c r="K15" i="22"/>
  <c r="J15" i="22"/>
  <c r="K14" i="22"/>
  <c r="J14" i="22"/>
  <c r="K13" i="22"/>
  <c r="J13" i="22"/>
  <c r="K12" i="22"/>
  <c r="J12" i="22"/>
  <c r="K11" i="22"/>
  <c r="J11" i="22"/>
  <c r="K10" i="22"/>
  <c r="J10" i="22"/>
  <c r="K9" i="22"/>
  <c r="J9" i="22"/>
  <c r="K8" i="22"/>
  <c r="J8" i="22"/>
  <c r="K7" i="22"/>
  <c r="J7" i="22"/>
  <c r="I16" i="31"/>
  <c r="H16" i="31"/>
  <c r="G16" i="31"/>
  <c r="F16" i="31"/>
  <c r="E16" i="31"/>
  <c r="J15" i="31"/>
  <c r="K15" i="31" s="1"/>
  <c r="J14" i="31"/>
  <c r="K14" i="31" s="1"/>
  <c r="J13" i="31"/>
  <c r="K13" i="31" s="1"/>
  <c r="J12" i="31"/>
  <c r="K12" i="31" s="1"/>
  <c r="J11" i="31"/>
  <c r="K11" i="31" s="1"/>
  <c r="J10" i="31"/>
  <c r="K10" i="31" s="1"/>
  <c r="J9" i="31"/>
  <c r="K9" i="31" s="1"/>
  <c r="J8" i="31"/>
  <c r="K8" i="31" s="1"/>
  <c r="J7" i="31"/>
  <c r="K7" i="31" s="1"/>
  <c r="J6" i="31"/>
  <c r="I16" i="30"/>
  <c r="H16" i="30"/>
  <c r="G16" i="30"/>
  <c r="F16" i="30"/>
  <c r="E16" i="30"/>
  <c r="J15" i="30"/>
  <c r="K15" i="30" s="1"/>
  <c r="J14" i="30"/>
  <c r="K14" i="30" s="1"/>
  <c r="J13" i="30"/>
  <c r="K13" i="30" s="1"/>
  <c r="J12" i="30"/>
  <c r="K12" i="30" s="1"/>
  <c r="J11" i="30"/>
  <c r="K11" i="30" s="1"/>
  <c r="J10" i="30"/>
  <c r="K10" i="30" s="1"/>
  <c r="J9" i="30"/>
  <c r="K9" i="30" s="1"/>
  <c r="J8" i="30"/>
  <c r="K8" i="30" s="1"/>
  <c r="J7" i="30"/>
  <c r="K7" i="30" s="1"/>
  <c r="J6" i="30"/>
  <c r="I16" i="29"/>
  <c r="H16" i="29"/>
  <c r="G16" i="29"/>
  <c r="F16" i="29"/>
  <c r="E16" i="29"/>
  <c r="J15" i="29"/>
  <c r="K15" i="29" s="1"/>
  <c r="J14" i="29"/>
  <c r="K14" i="29" s="1"/>
  <c r="K13" i="29"/>
  <c r="J13" i="29"/>
  <c r="J12" i="29"/>
  <c r="K12" i="29" s="1"/>
  <c r="J11" i="29"/>
  <c r="K11" i="29" s="1"/>
  <c r="J10" i="29"/>
  <c r="K10" i="29" s="1"/>
  <c r="J9" i="29"/>
  <c r="K9" i="29" s="1"/>
  <c r="J8" i="29"/>
  <c r="K8" i="29" s="1"/>
  <c r="J7" i="29"/>
  <c r="K7" i="29" s="1"/>
  <c r="J6" i="29"/>
  <c r="I16" i="28"/>
  <c r="H16" i="28"/>
  <c r="G16" i="28"/>
  <c r="F16" i="28"/>
  <c r="E16" i="28"/>
  <c r="J15" i="28"/>
  <c r="K15" i="28" s="1"/>
  <c r="J14" i="28"/>
  <c r="K14" i="28" s="1"/>
  <c r="J13" i="28"/>
  <c r="K13" i="28" s="1"/>
  <c r="J12" i="28"/>
  <c r="K12" i="28" s="1"/>
  <c r="K11" i="28"/>
  <c r="J11" i="28"/>
  <c r="J10" i="28"/>
  <c r="K10" i="28" s="1"/>
  <c r="J9" i="28"/>
  <c r="K9" i="28" s="1"/>
  <c r="J8" i="28"/>
  <c r="K8" i="28" s="1"/>
  <c r="J7" i="28"/>
  <c r="K7" i="28" s="1"/>
  <c r="J6" i="28"/>
  <c r="I16" i="27"/>
  <c r="H16" i="27"/>
  <c r="G16" i="27"/>
  <c r="F16" i="27"/>
  <c r="E16" i="27"/>
  <c r="J15" i="27"/>
  <c r="K15" i="27" s="1"/>
  <c r="J14" i="27"/>
  <c r="K14" i="27" s="1"/>
  <c r="J13" i="27"/>
  <c r="K13" i="27" s="1"/>
  <c r="J12" i="27"/>
  <c r="K12" i="27" s="1"/>
  <c r="J11" i="27"/>
  <c r="K11" i="27" s="1"/>
  <c r="J10" i="27"/>
  <c r="K10" i="27" s="1"/>
  <c r="J9" i="27"/>
  <c r="K9" i="27" s="1"/>
  <c r="J8" i="27"/>
  <c r="K8" i="27" s="1"/>
  <c r="J7" i="27"/>
  <c r="K7" i="27" s="1"/>
  <c r="J6" i="27"/>
  <c r="H18" i="4"/>
  <c r="J18" i="4" s="1"/>
  <c r="F18" i="4"/>
  <c r="H17" i="4"/>
  <c r="J17" i="4" s="1"/>
  <c r="F17" i="4"/>
  <c r="H16" i="4"/>
  <c r="J16" i="4" s="1"/>
  <c r="F16" i="4"/>
  <c r="H15" i="4"/>
  <c r="J15" i="4" s="1"/>
  <c r="F15" i="4"/>
  <c r="H14" i="4"/>
  <c r="J14" i="4" s="1"/>
  <c r="F14" i="4"/>
  <c r="H13" i="4"/>
  <c r="J13" i="4" s="1"/>
  <c r="F13" i="4"/>
  <c r="H12" i="4"/>
  <c r="J12" i="4" s="1"/>
  <c r="F12" i="4"/>
  <c r="H11" i="4"/>
  <c r="J11" i="4" s="1"/>
  <c r="F11" i="4"/>
  <c r="H10" i="4"/>
  <c r="J10" i="4" s="1"/>
  <c r="F10" i="4"/>
  <c r="H9" i="4"/>
  <c r="J9" i="4" s="1"/>
  <c r="F9" i="4"/>
  <c r="H8" i="4"/>
  <c r="J8" i="4" s="1"/>
  <c r="F8" i="4"/>
  <c r="H7" i="4"/>
  <c r="J7" i="4" s="1"/>
  <c r="F7" i="4"/>
  <c r="H6" i="4"/>
  <c r="J6" i="4" s="1"/>
  <c r="F6" i="4"/>
  <c r="I20" i="11" l="1"/>
  <c r="E17" i="23"/>
  <c r="J16" i="30"/>
  <c r="J16" i="28"/>
  <c r="J7" i="11"/>
  <c r="M7" i="11" s="1"/>
  <c r="M20" i="11" s="1"/>
  <c r="N9" i="11"/>
  <c r="O9" i="11" s="1"/>
  <c r="N15" i="11"/>
  <c r="O15" i="11" s="1"/>
  <c r="O11" i="11"/>
  <c r="N11" i="11"/>
  <c r="N16" i="11"/>
  <c r="O16" i="11"/>
  <c r="N12" i="11"/>
  <c r="O12" i="11" s="1"/>
  <c r="N17" i="11"/>
  <c r="O17" i="11" s="1"/>
  <c r="N8" i="11"/>
  <c r="O8" i="11"/>
  <c r="N13" i="11"/>
  <c r="O13" i="11" s="1"/>
  <c r="N19" i="11"/>
  <c r="O19" i="11" s="1"/>
  <c r="N14" i="11"/>
  <c r="O14" i="11" s="1"/>
  <c r="N18" i="11"/>
  <c r="O18" i="11" s="1"/>
  <c r="N10" i="11"/>
  <c r="O10" i="11" s="1"/>
  <c r="J12" i="23"/>
  <c r="K12" i="23"/>
  <c r="J6" i="23"/>
  <c r="K6" i="23" s="1"/>
  <c r="J14" i="23"/>
  <c r="K14" i="23" s="1"/>
  <c r="J8" i="23"/>
  <c r="K8" i="23"/>
  <c r="J16" i="23"/>
  <c r="K16" i="23"/>
  <c r="J10" i="23"/>
  <c r="K10" i="23" s="1"/>
  <c r="K13" i="23"/>
  <c r="J5" i="23"/>
  <c r="J9" i="23"/>
  <c r="K9" i="23" s="1"/>
  <c r="J13" i="23"/>
  <c r="I17" i="23"/>
  <c r="N5" i="12"/>
  <c r="O5" i="12" s="1"/>
  <c r="N9" i="12"/>
  <c r="O9" i="12" s="1"/>
  <c r="N10" i="12"/>
  <c r="O10" i="12" s="1"/>
  <c r="N8" i="12"/>
  <c r="O8" i="12" s="1"/>
  <c r="N6" i="12"/>
  <c r="O6" i="12" s="1"/>
  <c r="N7" i="12"/>
  <c r="O7" i="12" s="1"/>
  <c r="N11" i="12"/>
  <c r="O11" i="12" s="1"/>
  <c r="J16" i="31"/>
  <c r="J16" i="29"/>
  <c r="J16" i="27"/>
  <c r="K6" i="27"/>
  <c r="K16" i="27" s="1"/>
  <c r="K6" i="31"/>
  <c r="K16" i="31" s="1"/>
  <c r="K6" i="30"/>
  <c r="K16" i="30" s="1"/>
  <c r="K6" i="29"/>
  <c r="K16" i="29" s="1"/>
  <c r="K6" i="28"/>
  <c r="K16" i="28" s="1"/>
  <c r="J17" i="23" l="1"/>
  <c r="N7" i="11"/>
  <c r="J20" i="11"/>
  <c r="N20" i="11"/>
  <c r="O7" i="11"/>
  <c r="O20" i="11" s="1"/>
  <c r="K5" i="23"/>
  <c r="K17" i="23" s="1"/>
  <c r="J12" i="26" l="1"/>
  <c r="K12" i="26" s="1"/>
  <c r="L12" i="26" s="1"/>
  <c r="M12" i="26" s="1"/>
  <c r="R12" i="26" s="1"/>
  <c r="N12" i="26"/>
  <c r="S12" i="26" s="1"/>
  <c r="V12" i="26" s="1"/>
  <c r="J11" i="26"/>
  <c r="K11" i="26" s="1"/>
  <c r="L11" i="26" s="1"/>
  <c r="M11" i="26" s="1"/>
  <c r="R11" i="26" s="1"/>
  <c r="N11" i="26"/>
  <c r="S11" i="26" s="1"/>
  <c r="V11" i="26" s="1"/>
  <c r="J10" i="26"/>
  <c r="K10" i="26" s="1"/>
  <c r="L10" i="26" s="1"/>
  <c r="M10" i="26" s="1"/>
  <c r="R10" i="26" s="1"/>
  <c r="N10" i="26"/>
  <c r="S10" i="26" s="1"/>
  <c r="V10" i="26" s="1"/>
  <c r="J9" i="26"/>
  <c r="K9" i="26" s="1"/>
  <c r="L9" i="26" s="1"/>
  <c r="M9" i="26" s="1"/>
  <c r="R9" i="26" s="1"/>
  <c r="N9" i="26"/>
  <c r="S9" i="26" s="1"/>
  <c r="V9" i="26" s="1"/>
  <c r="J8" i="26"/>
  <c r="K8" i="26" s="1"/>
  <c r="L8" i="26" s="1"/>
  <c r="M8" i="26" s="1"/>
  <c r="R8" i="26" s="1"/>
  <c r="N8" i="26"/>
  <c r="S8" i="26" s="1"/>
  <c r="V8" i="26" s="1"/>
  <c r="J7" i="26"/>
  <c r="K7" i="26" s="1"/>
  <c r="L7" i="26" s="1"/>
  <c r="M7" i="26" s="1"/>
  <c r="R7" i="26" s="1"/>
  <c r="N7" i="26"/>
  <c r="S7" i="26" s="1"/>
  <c r="V7" i="26" s="1"/>
  <c r="J6" i="26"/>
  <c r="K6" i="26" s="1"/>
  <c r="L6" i="26" s="1"/>
  <c r="N6" i="26"/>
  <c r="S6" i="26" s="1"/>
  <c r="V6" i="26" s="1"/>
  <c r="M6" i="26" l="1"/>
  <c r="R6" i="26" s="1"/>
  <c r="T6" i="26" s="1"/>
  <c r="U6" i="26" s="1"/>
  <c r="T7" i="26"/>
  <c r="U7" i="26" s="1"/>
  <c r="T9" i="26"/>
  <c r="U9" i="26" s="1"/>
  <c r="T10" i="26"/>
  <c r="U10" i="26" s="1"/>
  <c r="T12" i="26"/>
  <c r="U12" i="26" s="1"/>
  <c r="T8" i="26"/>
  <c r="U8" i="26" s="1"/>
  <c r="T11" i="26"/>
  <c r="U11" i="26" s="1"/>
  <c r="H16" i="25" l="1"/>
  <c r="G16" i="25"/>
  <c r="D16" i="25"/>
  <c r="C16" i="25"/>
  <c r="C17" i="25" s="1"/>
  <c r="C18" i="25" s="1"/>
  <c r="E15" i="25"/>
  <c r="E14" i="25"/>
  <c r="E13" i="25"/>
  <c r="E16" i="25" s="1"/>
  <c r="E18" i="25" s="1"/>
  <c r="B7" i="25"/>
  <c r="F14" i="25" l="1"/>
  <c r="J14" i="25" s="1"/>
  <c r="F13" i="25"/>
  <c r="D17" i="25"/>
  <c r="E17" i="25" s="1"/>
  <c r="F17" i="25" s="1"/>
  <c r="F15" i="25"/>
  <c r="J15" i="25" s="1"/>
  <c r="J13" i="25" l="1"/>
  <c r="J16" i="25" s="1"/>
  <c r="F5" i="25" s="1"/>
  <c r="F16" i="25"/>
  <c r="F18" i="25" s="1"/>
  <c r="D18" i="25"/>
  <c r="F7" i="25" l="1"/>
  <c r="F6" i="25"/>
</calcChain>
</file>

<file path=xl/sharedStrings.xml><?xml version="1.0" encoding="utf-8"?>
<sst xmlns="http://schemas.openxmlformats.org/spreadsheetml/2006/main" count="622" uniqueCount="452">
  <si>
    <t>년월일</t>
    <phoneticPr fontId="3" type="noConversion"/>
  </si>
  <si>
    <t>㎡</t>
  </si>
  <si>
    <t>전화번호</t>
  </si>
  <si>
    <t xml:space="preserve">                   구   분
   계   정</t>
    <phoneticPr fontId="3" type="noConversion"/>
  </si>
  <si>
    <t>(단위 : 원)</t>
    <phoneticPr fontId="3" type="noConversion"/>
  </si>
  <si>
    <t>합      계</t>
    <phoneticPr fontId="3" type="noConversion"/>
  </si>
  <si>
    <t>과 세 물 건</t>
    <phoneticPr fontId="3" type="noConversion"/>
  </si>
  <si>
    <t>적 요</t>
    <phoneticPr fontId="3" type="noConversion"/>
  </si>
  <si>
    <t>ⓐ기과세과표</t>
    <phoneticPr fontId="3" type="noConversion"/>
  </si>
  <si>
    <t>ⓑ비과세등</t>
    <phoneticPr fontId="3" type="noConversion"/>
  </si>
  <si>
    <t>※ 반드시 연도별 결산서상의 급여, 상여, 잡급, 복리후생비중 급여성격의 계정과 일치 하여야 함.</t>
    <phoneticPr fontId="3" type="noConversion"/>
  </si>
  <si>
    <t>법인명</t>
    <phoneticPr fontId="3" type="noConversion"/>
  </si>
  <si>
    <t>대표자</t>
    <phoneticPr fontId="3" type="noConversion"/>
  </si>
  <si>
    <t>본
점</t>
    <phoneticPr fontId="3" type="noConversion"/>
  </si>
  <si>
    <t>제 조 업 (   )</t>
    <phoneticPr fontId="3" type="noConversion"/>
  </si>
  <si>
    <t>판 매 업 (   )</t>
    <phoneticPr fontId="3" type="noConversion"/>
  </si>
  <si>
    <t>운 송 업 (   )</t>
    <phoneticPr fontId="3" type="noConversion"/>
  </si>
  <si>
    <t xml:space="preserve"> </t>
    <phoneticPr fontId="3" type="noConversion"/>
  </si>
  <si>
    <t>차인과표
(①-②)</t>
    <phoneticPr fontId="3" type="noConversion"/>
  </si>
  <si>
    <t>전기말잔액</t>
    <phoneticPr fontId="3" type="noConversion"/>
  </si>
  <si>
    <t>당       기       증       가       액</t>
    <phoneticPr fontId="3" type="noConversion"/>
  </si>
  <si>
    <t>당기말잔액</t>
    <phoneticPr fontId="3" type="noConversion"/>
  </si>
  <si>
    <t>②기타지역</t>
    <phoneticPr fontId="3" type="noConversion"/>
  </si>
  <si>
    <t>합  계
(①+②)</t>
    <phoneticPr fontId="3" type="noConversion"/>
  </si>
  <si>
    <t>③부외증가</t>
    <phoneticPr fontId="3" type="noConversion"/>
  </si>
  <si>
    <t>총    계
(①+②+③)</t>
    <phoneticPr fontId="3" type="noConversion"/>
  </si>
  <si>
    <t>종업원수</t>
    <phoneticPr fontId="3" type="noConversion"/>
  </si>
  <si>
    <t>계</t>
    <phoneticPr fontId="3" type="noConversion"/>
  </si>
  <si>
    <t>사업장명</t>
    <phoneticPr fontId="3" type="noConversion"/>
  </si>
  <si>
    <t>납부
일자</t>
    <phoneticPr fontId="3" type="noConversion"/>
  </si>
  <si>
    <t>근  로</t>
    <phoneticPr fontId="3" type="noConversion"/>
  </si>
  <si>
    <t>퇴  직</t>
    <phoneticPr fontId="3" type="noConversion"/>
  </si>
  <si>
    <t>배  당</t>
    <phoneticPr fontId="3" type="noConversion"/>
  </si>
  <si>
    <t>법인세법
제98조</t>
    <phoneticPr fontId="3" type="noConversion"/>
  </si>
  <si>
    <t>기  타</t>
    <phoneticPr fontId="3" type="noConversion"/>
  </si>
  <si>
    <t>설립·설치
년 월 일</t>
    <phoneticPr fontId="3" type="noConversion"/>
  </si>
  <si>
    <t>지방교육세</t>
    <phoneticPr fontId="3" type="noConversion"/>
  </si>
  <si>
    <t>납부할
세  액
(⑤+⑥)</t>
    <phoneticPr fontId="3" type="noConversion"/>
  </si>
  <si>
    <t>1. 법    인    현    황</t>
    <phoneticPr fontId="3" type="noConversion"/>
  </si>
  <si>
    <t xml:space="preserve">2. 자  산  증  감  명  세  서 </t>
    <phoneticPr fontId="3" type="noConversion"/>
  </si>
  <si>
    <t>소재지</t>
    <phoneticPr fontId="3" type="noConversion"/>
  </si>
  <si>
    <t xml:space="preserve"> </t>
  </si>
  <si>
    <t>건 설 업 (   )</t>
    <phoneticPr fontId="3" type="noConversion"/>
  </si>
  <si>
    <t>기     타 (   )</t>
    <phoneticPr fontId="3" type="noConversion"/>
  </si>
  <si>
    <t>주요목적사업</t>
    <phoneticPr fontId="3" type="noConversion"/>
  </si>
  <si>
    <t>법 인 유 형</t>
    <phoneticPr fontId="3" type="noConversion"/>
  </si>
  <si>
    <t xml:space="preserve"> ○ 법인소재지 :</t>
    <phoneticPr fontId="3" type="noConversion"/>
  </si>
  <si>
    <t xml:space="preserve"> ○ 대   표   자 :</t>
    <phoneticPr fontId="3" type="noConversion"/>
  </si>
  <si>
    <t>지  방  세   서  면  조  사  서</t>
    <phoneticPr fontId="3" type="noConversion"/>
  </si>
  <si>
    <t>※ 사업장은 사업자등록 여부에 불구하고 사실상 설치·운영된 모든 사업장 기재</t>
    <phoneticPr fontId="3" type="noConversion"/>
  </si>
  <si>
    <t>6. 법인 주식 및 주주 이동 상황</t>
    <phoneticPr fontId="3" type="noConversion"/>
  </si>
  <si>
    <t>법인등록번호</t>
    <phoneticPr fontId="3" type="noConversion"/>
  </si>
  <si>
    <t>사업자등록번호</t>
    <phoneticPr fontId="3" type="noConversion"/>
  </si>
  <si>
    <t>주주 또는 출자자 등</t>
    <phoneticPr fontId="3" type="noConversion"/>
  </si>
  <si>
    <t>변  동  상  황</t>
    <phoneticPr fontId="3" type="noConversion"/>
  </si>
  <si>
    <t>변동
일자</t>
    <phoneticPr fontId="3" type="noConversion"/>
  </si>
  <si>
    <t>증  가  주  식  수</t>
    <phoneticPr fontId="3" type="noConversion"/>
  </si>
  <si>
    <t>감  소    주  식  수</t>
    <phoneticPr fontId="3" type="noConversion"/>
  </si>
  <si>
    <t>성  명
(법인명)</t>
    <phoneticPr fontId="3" type="noConversion"/>
  </si>
  <si>
    <t>주민(사업자)
등록번호</t>
    <phoneticPr fontId="3" type="noConversion"/>
  </si>
  <si>
    <t>지배주주
와의 관계</t>
    <phoneticPr fontId="3" type="noConversion"/>
  </si>
  <si>
    <t>주식수</t>
    <phoneticPr fontId="3" type="noConversion"/>
  </si>
  <si>
    <t>지분율</t>
    <phoneticPr fontId="3" type="noConversion"/>
  </si>
  <si>
    <t>양수</t>
    <phoneticPr fontId="3" type="noConversion"/>
  </si>
  <si>
    <t>상속</t>
    <phoneticPr fontId="3" type="noConversion"/>
  </si>
  <si>
    <t>기 타</t>
    <phoneticPr fontId="3" type="noConversion"/>
  </si>
  <si>
    <t>양도</t>
    <phoneticPr fontId="3" type="noConversion"/>
  </si>
  <si>
    <t>납세의무자 인적사항</t>
    <phoneticPr fontId="3" type="noConversion"/>
  </si>
  <si>
    <t>과점
비율</t>
    <phoneticPr fontId="3" type="noConversion"/>
  </si>
  <si>
    <t>취득세</t>
    <phoneticPr fontId="3" type="noConversion"/>
  </si>
  <si>
    <t>농특세</t>
    <phoneticPr fontId="3" type="noConversion"/>
  </si>
  <si>
    <t xml:space="preserve">  세 액  계 산 서</t>
    <phoneticPr fontId="3" type="noConversion"/>
  </si>
  <si>
    <t>구    분</t>
    <phoneticPr fontId="3" type="noConversion"/>
  </si>
  <si>
    <t>토지</t>
    <phoneticPr fontId="3" type="noConversion"/>
  </si>
  <si>
    <t>건물</t>
    <phoneticPr fontId="3" type="noConversion"/>
  </si>
  <si>
    <t>차량</t>
    <phoneticPr fontId="3" type="noConversion"/>
  </si>
  <si>
    <t>기타</t>
    <phoneticPr fontId="3" type="noConversion"/>
  </si>
  <si>
    <t>구     분</t>
    <phoneticPr fontId="3" type="noConversion"/>
  </si>
  <si>
    <t>장부가액</t>
    <phoneticPr fontId="3" type="noConversion"/>
  </si>
  <si>
    <t>과점비율</t>
    <phoneticPr fontId="3" type="noConversion"/>
  </si>
  <si>
    <t>과세표준</t>
    <phoneticPr fontId="3" type="noConversion"/>
  </si>
  <si>
    <t>세   액</t>
    <phoneticPr fontId="3" type="noConversion"/>
  </si>
  <si>
    <t>세    액</t>
    <phoneticPr fontId="3" type="noConversion"/>
  </si>
  <si>
    <t>구분</t>
    <phoneticPr fontId="3" type="noConversion"/>
  </si>
  <si>
    <t>세     액</t>
    <phoneticPr fontId="3" type="noConversion"/>
  </si>
  <si>
    <t>법인설립
년 월 일</t>
    <phoneticPr fontId="3" type="noConversion"/>
  </si>
  <si>
    <t>사업자등
록년월일</t>
    <phoneticPr fontId="3" type="noConversion"/>
  </si>
  <si>
    <t>본점소재지</t>
    <phoneticPr fontId="3" type="noConversion"/>
  </si>
  <si>
    <t>업  태</t>
    <phoneticPr fontId="3" type="noConversion"/>
  </si>
  <si>
    <t>업  종</t>
    <phoneticPr fontId="3" type="noConversion"/>
  </si>
  <si>
    <t>국  내
외  국
외  투</t>
    <phoneticPr fontId="3" type="noConversion"/>
  </si>
  <si>
    <t>상장,비상장
중소기업,일반
공공,비영리</t>
    <phoneticPr fontId="3" type="noConversion"/>
  </si>
  <si>
    <t>④사업장명</t>
    <phoneticPr fontId="3" type="noConversion"/>
  </si>
  <si>
    <t>사업장 소재지</t>
    <phoneticPr fontId="3" type="noConversion"/>
  </si>
  <si>
    <t>⑤최초
설치일</t>
    <phoneticPr fontId="3" type="noConversion"/>
  </si>
  <si>
    <t>⑥사업자
등록년월일</t>
    <phoneticPr fontId="3" type="noConversion"/>
  </si>
  <si>
    <t>⑦사업자
등록번호</t>
    <phoneticPr fontId="3" type="noConversion"/>
  </si>
  <si>
    <t>⑧지점
등기일</t>
    <phoneticPr fontId="3" type="noConversion"/>
  </si>
  <si>
    <t>소유
형태</t>
    <phoneticPr fontId="3" type="noConversion"/>
  </si>
  <si>
    <t>토지면적</t>
    <phoneticPr fontId="3" type="noConversion"/>
  </si>
  <si>
    <t>건물면적</t>
    <phoneticPr fontId="3" type="noConversion"/>
  </si>
  <si>
    <t>근무인원</t>
    <phoneticPr fontId="3" type="noConversion"/>
  </si>
  <si>
    <t>자  가
임  차</t>
    <phoneticPr fontId="3" type="noConversion"/>
  </si>
  <si>
    <t>㎡</t>
    <phoneticPr fontId="3" type="noConversion"/>
  </si>
  <si>
    <t>명</t>
    <phoneticPr fontId="3" type="noConversion"/>
  </si>
  <si>
    <t>재고자산</t>
    <phoneticPr fontId="3" type="noConversion"/>
  </si>
  <si>
    <t>용지(상품토지)</t>
    <phoneticPr fontId="3" type="noConversion"/>
  </si>
  <si>
    <t>완성주택(건물)</t>
    <phoneticPr fontId="3" type="noConversion"/>
  </si>
  <si>
    <t>미 완 성 주택</t>
    <phoneticPr fontId="3" type="noConversion"/>
  </si>
  <si>
    <t>투 자 부 동 산</t>
    <phoneticPr fontId="3" type="noConversion"/>
  </si>
  <si>
    <t>유형고정자산</t>
    <phoneticPr fontId="3" type="noConversion"/>
  </si>
  <si>
    <t>토             지</t>
    <phoneticPr fontId="3" type="noConversion"/>
  </si>
  <si>
    <t>건             물</t>
    <phoneticPr fontId="3" type="noConversion"/>
  </si>
  <si>
    <t>시     설     물
(구  축  물)</t>
    <phoneticPr fontId="3" type="noConversion"/>
  </si>
  <si>
    <t>차 량 운 반 구</t>
    <phoneticPr fontId="3" type="noConversion"/>
  </si>
  <si>
    <t>건설중인자산</t>
    <phoneticPr fontId="3" type="noConversion"/>
  </si>
  <si>
    <t>차량번호</t>
    <phoneticPr fontId="3" type="noConversion"/>
  </si>
  <si>
    <t>정당 산출세액</t>
    <phoneticPr fontId="3" type="noConversion"/>
  </si>
  <si>
    <t>기납부  세액</t>
    <phoneticPr fontId="3" type="noConversion"/>
  </si>
  <si>
    <t>차인세액</t>
    <phoneticPr fontId="3" type="noConversion"/>
  </si>
  <si>
    <t>명  칭</t>
    <phoneticPr fontId="3" type="noConversion"/>
  </si>
  <si>
    <t>소 재 지</t>
    <phoneticPr fontId="3" type="noConversion"/>
  </si>
  <si>
    <t>주민세</t>
    <phoneticPr fontId="3" type="noConversion"/>
  </si>
  <si>
    <t>납부일자</t>
    <phoneticPr fontId="3" type="noConversion"/>
  </si>
  <si>
    <t>납 부
일 자</t>
    <phoneticPr fontId="3" type="noConversion"/>
  </si>
  <si>
    <t>기숙사</t>
    <phoneticPr fontId="3" type="noConversion"/>
  </si>
  <si>
    <t>구 내
식 당</t>
    <phoneticPr fontId="3" type="noConversion"/>
  </si>
  <si>
    <t>소계</t>
    <phoneticPr fontId="3" type="noConversion"/>
  </si>
  <si>
    <t>※ 비과세 대상이 많은 경우 상세 명세서를 별도 작성하여 첨부</t>
    <phoneticPr fontId="3" type="noConversion"/>
  </si>
  <si>
    <t xml:space="preserve">    ① 비과세 면적 : 기숙사, 구내식당, 연수관 등 복리후생시설</t>
    <phoneticPr fontId="3" type="noConversion"/>
  </si>
  <si>
    <t xml:space="preserve">        - 비과세 내역 : 비과세에 해당하는 면적을 해당란에 기재</t>
    <phoneticPr fontId="3" type="noConversion"/>
  </si>
  <si>
    <t>사업장</t>
    <phoneticPr fontId="3" type="noConversion"/>
  </si>
  <si>
    <t>납부할
세액
(④+⑤)</t>
    <phoneticPr fontId="3" type="noConversion"/>
  </si>
  <si>
    <t>이 자</t>
    <phoneticPr fontId="3" type="noConversion"/>
  </si>
  <si>
    <t>사 업</t>
    <phoneticPr fontId="3" type="noConversion"/>
  </si>
  <si>
    <r>
      <t xml:space="preserve">합    계
</t>
    </r>
    <r>
      <rPr>
        <sz val="9"/>
        <rFont val="굴림"/>
        <family val="3"/>
        <charset val="129"/>
      </rPr>
      <t>(과세표준액)</t>
    </r>
    <phoneticPr fontId="3" type="noConversion"/>
  </si>
  <si>
    <t xml:space="preserve">  ※ 사업장이 많을 경우 사업장별로 각각 별도작성(본 서식을 복사하여 사용)</t>
    <phoneticPr fontId="3" type="noConversion"/>
  </si>
  <si>
    <t>구  분</t>
    <phoneticPr fontId="3" type="noConversion"/>
  </si>
  <si>
    <t>과세표준액
(②-③)</t>
    <phoneticPr fontId="3" type="noConversion"/>
  </si>
  <si>
    <t>⑤기  납  부 액</t>
    <phoneticPr fontId="3" type="noConversion"/>
  </si>
  <si>
    <t>납부할
세   액
(⑥+⑦)</t>
    <phoneticPr fontId="3" type="noConversion"/>
  </si>
  <si>
    <t>세  액</t>
    <phoneticPr fontId="3" type="noConversion"/>
  </si>
  <si>
    <t>납부일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</si>
  <si>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</si>
  <si>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</si>
  <si>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</si>
  <si>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</si>
  <si>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</si>
  <si>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</si>
  <si>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</si>
  <si>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</si>
  <si>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</si>
  <si>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</si>
  <si>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</si>
  <si>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</si>
  <si>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(단위 : 원. ㎡ )</t>
  </si>
  <si>
    <t xml:space="preserve">1. 법인현황 </t>
  </si>
  <si>
    <t xml:space="preserve">2. 자산증감 명세서 </t>
  </si>
  <si>
    <t>&lt;서식1&gt; 법인현황 작성요령</t>
  </si>
  <si>
    <t>○ 계정명세서 작성 요령</t>
  </si>
  <si>
    <t>  ① 취득금액 : 장부상에 기재된 취득가액 기재</t>
  </si>
  <si>
    <t xml:space="preserve">○ 자본금은 법인 총자본금을 기재 </t>
  </si>
  <si>
    <t>   ① 연 면 적 : 사업소용 건축물 연면적</t>
  </si>
  <si>
    <t>   ② 비과세 면적 : 비과세 면적에 해당하는 것을 예시와 같이 기재</t>
  </si>
  <si>
    <t>        (비과세 내역은 상세명세서 첨부)</t>
  </si>
  <si>
    <t>   ③ 정 당 세 액 : 과세면적 × 250원</t>
  </si>
  <si>
    <t>○ 종업원수 : 법인의 사업연도 종료일 현재의 종업원수 기재</t>
  </si>
  <si>
    <t>납 세 자  권 리 헌 장</t>
    <phoneticPr fontId="3" type="noConversion"/>
  </si>
  <si>
    <t>전년도
연말정산</t>
    <phoneticPr fontId="3" type="noConversion"/>
  </si>
  <si>
    <t>① 법   인
등록번호</t>
    <phoneticPr fontId="3" type="noConversion"/>
  </si>
  <si>
    <t>법 인 명</t>
    <phoneticPr fontId="3" type="noConversion"/>
  </si>
  <si>
    <t>사 업 자
등록번호</t>
    <phoneticPr fontId="3" type="noConversion"/>
  </si>
  <si>
    <t>전 화
번 호</t>
    <phoneticPr fontId="3" type="noConversion"/>
  </si>
  <si>
    <t>자본금
(억 원)</t>
    <phoneticPr fontId="3" type="noConversion"/>
  </si>
  <si>
    <t>3-1. 토지 계정명세서</t>
    <phoneticPr fontId="3" type="noConversion"/>
  </si>
  <si>
    <t>3-2. 건물 계정명세서</t>
    <phoneticPr fontId="3" type="noConversion"/>
  </si>
  <si>
    <t>3-3. 시설물(구축물) 계정명세서</t>
    <phoneticPr fontId="3" type="noConversion"/>
  </si>
  <si>
    <t>당기
감소액</t>
    <phoneticPr fontId="3" type="noConversion"/>
  </si>
  <si>
    <t>골프,콘도,
체육시설이용권</t>
    <phoneticPr fontId="3" type="noConversion"/>
  </si>
  <si>
    <t xml:space="preserve">(자본금 : </t>
    <phoneticPr fontId="3" type="noConversion"/>
  </si>
  <si>
    <t>서  식  목  차</t>
    <phoneticPr fontId="3" type="noConversion"/>
  </si>
  <si>
    <t>  ② 공제금액 : 장부가액중 취·등록세 과표에 산입되지 아니하는 공제금액 기재</t>
    <phoneticPr fontId="3" type="noConversion"/>
  </si>
  <si>
    <t>① 취득금액
(계정증가액)</t>
    <phoneticPr fontId="3" type="noConversion"/>
  </si>
  <si>
    <t>②공    제    금    액</t>
    <phoneticPr fontId="3" type="noConversion"/>
  </si>
  <si>
    <t>토지소재지</t>
    <phoneticPr fontId="3" type="noConversion"/>
  </si>
  <si>
    <t>면 적
(㎡)</t>
    <phoneticPr fontId="3" type="noConversion"/>
  </si>
  <si>
    <t>건물소재지</t>
    <phoneticPr fontId="3" type="noConversion"/>
  </si>
  <si>
    <t>시설물소재지</t>
    <phoneticPr fontId="3" type="noConversion"/>
  </si>
  <si>
    <t>차 종</t>
    <phoneticPr fontId="3" type="noConversion"/>
  </si>
  <si>
    <t>물건소재지</t>
    <phoneticPr fontId="3" type="noConversion"/>
  </si>
  <si>
    <t>③
정  당
세  액</t>
    <phoneticPr fontId="3" type="noConversion"/>
  </si>
  <si>
    <t>④
기납부
세   액</t>
    <phoneticPr fontId="3" type="noConversion"/>
  </si>
  <si>
    <r>
      <t xml:space="preserve">⑤
차인세액
</t>
    </r>
    <r>
      <rPr>
        <b/>
        <sz val="11"/>
        <rFont val="굴림"/>
        <family val="3"/>
        <charset val="129"/>
      </rPr>
      <t>(</t>
    </r>
    <r>
      <rPr>
        <sz val="11"/>
        <rFont val="굴림"/>
        <family val="3"/>
        <charset val="129"/>
      </rPr>
      <t>③-④</t>
    </r>
    <r>
      <rPr>
        <b/>
        <sz val="11"/>
        <rFont val="굴림"/>
        <family val="3"/>
        <charset val="129"/>
      </rPr>
      <t>)</t>
    </r>
    <phoneticPr fontId="3" type="noConversion"/>
  </si>
  <si>
    <t>⑥
신  고
불성실
가산세</t>
    <phoneticPr fontId="3" type="noConversion"/>
  </si>
  <si>
    <t>사   업
개시일</t>
    <phoneticPr fontId="3" type="noConversion"/>
  </si>
  <si>
    <t>②산   출
지   방
소득세</t>
    <phoneticPr fontId="3" type="noConversion"/>
  </si>
  <si>
    <t>③기납부
세   액</t>
    <phoneticPr fontId="3" type="noConversion"/>
  </si>
  <si>
    <t>월 별</t>
    <phoneticPr fontId="3" type="noConversion"/>
  </si>
  <si>
    <t>① 소    득    세    납    부    액</t>
    <phoneticPr fontId="3" type="noConversion"/>
  </si>
  <si>
    <r>
      <t xml:space="preserve">④
차인세액
</t>
    </r>
    <r>
      <rPr>
        <sz val="11"/>
        <rFont val="굴림"/>
        <family val="3"/>
        <charset val="129"/>
      </rPr>
      <t>(②-③)</t>
    </r>
    <phoneticPr fontId="3" type="noConversion"/>
  </si>
  <si>
    <t>⑤
가산세</t>
    <phoneticPr fontId="3" type="noConversion"/>
  </si>
  <si>
    <t>④
산출세액</t>
    <phoneticPr fontId="3" type="noConversion"/>
  </si>
  <si>
    <t>⑥
차인세액
(④-⑤)</t>
    <phoneticPr fontId="3" type="noConversion"/>
  </si>
  <si>
    <t>⑦
신고불성실가산세</t>
    <phoneticPr fontId="3" type="noConversion"/>
  </si>
  <si>
    <t>②
급여총액</t>
    <phoneticPr fontId="3" type="noConversion"/>
  </si>
  <si>
    <t>기          초</t>
    <phoneticPr fontId="3" type="noConversion"/>
  </si>
  <si>
    <t>기          말</t>
    <phoneticPr fontId="3" type="noConversion"/>
  </si>
  <si>
    <t xml:space="preserve"> 과 점 주 주 로  인 한  취 득 세  등     납 세 의 무 자  및  세 액</t>
    <phoneticPr fontId="3" type="noConversion"/>
  </si>
  <si>
    <t>③
비  과  세
대상 급여</t>
    <phoneticPr fontId="3" type="noConversion"/>
  </si>
  <si>
    <t>※제출되는 서류 사본은 반드시 원본대조필 날인</t>
    <phoneticPr fontId="3" type="noConversion"/>
  </si>
  <si>
    <t>&lt;서식 4-1&gt; 주민세(균등분)명세서 작성요령</t>
    <phoneticPr fontId="3" type="noConversion"/>
  </si>
  <si>
    <t>&lt;서식 4-2&gt; 주민세(재산분) 명세서 작성요령</t>
    <phoneticPr fontId="3" type="noConversion"/>
  </si>
  <si>
    <t>&lt;서식 5-1&gt; 지방소득세(특별징수분)명세서 작성요령</t>
    <phoneticPr fontId="3" type="noConversion"/>
  </si>
  <si>
    <t>※ 작성시 참고서류 : 법인등기부등본, 사업자등록증 등</t>
    <phoneticPr fontId="3" type="noConversion"/>
  </si>
  <si>
    <t>5-1. 지방소득세(특별징수분) 명세서</t>
    <phoneticPr fontId="3" type="noConversion"/>
  </si>
  <si>
    <t>4-3. 주민세(종업원분) 명세서</t>
    <phoneticPr fontId="3" type="noConversion"/>
  </si>
  <si>
    <t>※ 주민세(재산분) 명세서 작성요령</t>
    <phoneticPr fontId="3" type="noConversion"/>
  </si>
  <si>
    <t xml:space="preserve">4-1. 주민세(균등분) 명세서 </t>
    <phoneticPr fontId="3" type="noConversion"/>
  </si>
  <si>
    <t>4-2. 주민세(재산분) 명세서</t>
    <phoneticPr fontId="3" type="noConversion"/>
  </si>
  <si>
    <t>지방교육세
농   특   세</t>
    <phoneticPr fontId="3" type="noConversion"/>
  </si>
  <si>
    <t>□ 조사대상 사업연도별 재무제표 등</t>
    <phoneticPr fontId="3" type="noConversion"/>
  </si>
  <si>
    <t>  - 재무상태표, 손익계산서, 합계잔액시산표</t>
    <phoneticPr fontId="3" type="noConversion"/>
  </si>
  <si>
    <r>
      <t xml:space="preserve">비   고
</t>
    </r>
    <r>
      <rPr>
        <sz val="10"/>
        <rFont val="굴림"/>
        <family val="3"/>
        <charset val="129"/>
      </rPr>
      <t>(부외증가
내 역)</t>
    </r>
    <phoneticPr fontId="3" type="noConversion"/>
  </si>
  <si>
    <t xml:space="preserve">      백만원)</t>
    <phoneticPr fontId="3" type="noConversion"/>
  </si>
  <si>
    <t>①
급여총액의 월평균금액</t>
    <phoneticPr fontId="3" type="noConversion"/>
  </si>
  <si>
    <t>⑨ 
사업장
철수일</t>
    <phoneticPr fontId="3" type="noConversion"/>
  </si>
  <si>
    <t>⑩ 사업장  현황</t>
    <phoneticPr fontId="3" type="noConversion"/>
  </si>
  <si>
    <t>②법인
구분</t>
    <phoneticPr fontId="3" type="noConversion"/>
  </si>
  <si>
    <t>③ 종   류</t>
    <phoneticPr fontId="3" type="noConversion"/>
  </si>
  <si>
    <t xml:space="preserve">○ 법인세과세표준액 : 법인세법에 의거 법인세과세표준액 기재 </t>
    <phoneticPr fontId="3" type="noConversion"/>
  </si>
  <si>
    <t>① 법인등록번호 : 법인별 고유등록번호</t>
    <phoneticPr fontId="3" type="noConversion"/>
  </si>
  <si>
    <t>③ 종류별구분: 해당사항에 ○표</t>
    <phoneticPr fontId="3" type="noConversion"/>
  </si>
  <si>
    <t>⑤ 최초설치일: 해당 사업장의 최초 설치 년 월 일 기재</t>
    <phoneticPr fontId="3" type="noConversion"/>
  </si>
  <si>
    <t>⑧ 지점등기일: 지점등기를 한 경우 등기일</t>
    <phoneticPr fontId="3" type="noConversion"/>
  </si>
  <si>
    <t xml:space="preserve"> ○ 법   인   명 :                                       (인)</t>
    <phoneticPr fontId="3" type="noConversion"/>
  </si>
  <si>
    <t>지방세 서면조사서 작성 안내</t>
    <phoneticPr fontId="3" type="noConversion"/>
  </si>
  <si>
    <t xml:space="preserve"> ☞ 세무대리 업체명 :                                   전화 :                      팩스 :                  
   ※ 세무대리인(작성자) 성명 :                      E-mail :</t>
    <phoneticPr fontId="3" type="noConversion"/>
  </si>
  <si>
    <t>산출 지방소득세(원)</t>
  </si>
  <si>
    <t>&lt;서식 5-2&gt; 지방소득세(법인소득분)명세서 작성요령</t>
    <phoneticPr fontId="3" type="noConversion"/>
  </si>
  <si>
    <t>납부일자</t>
    <phoneticPr fontId="3" type="noConversion"/>
  </si>
  <si>
    <t>사업장명</t>
    <phoneticPr fontId="3" type="noConversion"/>
  </si>
  <si>
    <t>소재지</t>
    <phoneticPr fontId="3" type="noConversion"/>
  </si>
  <si>
    <t>종업원수(명)</t>
    <phoneticPr fontId="3" type="noConversion"/>
  </si>
  <si>
    <t>건축물면적(㎡)</t>
    <phoneticPr fontId="3" type="noConversion"/>
  </si>
  <si>
    <t>원천납부</t>
    <phoneticPr fontId="3" type="noConversion"/>
  </si>
  <si>
    <t>신고납부세액</t>
    <phoneticPr fontId="3" type="noConversion"/>
  </si>
  <si>
    <t>기타지역</t>
    <phoneticPr fontId="3" type="noConversion"/>
  </si>
  <si>
    <t>합계</t>
    <phoneticPr fontId="3" type="noConversion"/>
  </si>
  <si>
    <t>■ 법인세과세표준액(원)</t>
    <phoneticPr fontId="3" type="noConversion"/>
  </si>
  <si>
    <t>가산세</t>
    <phoneticPr fontId="3" type="noConversion"/>
  </si>
  <si>
    <t>■ 법인총지방소득세액(원)</t>
    <phoneticPr fontId="3" type="noConversion"/>
  </si>
  <si>
    <t xml:space="preserve">■ 총종업원수 (명) </t>
    <phoneticPr fontId="3" type="noConversion"/>
  </si>
  <si>
    <t>■ 총건축물연면적(㎡)</t>
    <phoneticPr fontId="3" type="noConversion"/>
  </si>
  <si>
    <t>사업장별</t>
    <phoneticPr fontId="3" type="noConversion"/>
  </si>
  <si>
    <t>안분비율
(%)</t>
    <phoneticPr fontId="3" type="noConversion"/>
  </si>
  <si>
    <t>지방소득세 납부세액</t>
    <phoneticPr fontId="3" type="noConversion"/>
  </si>
  <si>
    <t xml:space="preserve">■ 법인명  : </t>
    <phoneticPr fontId="3" type="noConversion"/>
  </si>
  <si>
    <t xml:space="preserve">■ 소재지 : </t>
    <phoneticPr fontId="3" type="noConversion"/>
  </si>
  <si>
    <t>납부할세액</t>
    <phoneticPr fontId="3" type="noConversion"/>
  </si>
  <si>
    <t>지방소득세</t>
    <phoneticPr fontId="3" type="noConversion"/>
  </si>
  <si>
    <t>&lt;서식 4-4&gt; 주민세(사업소분) 명세서 작성요령</t>
    <phoneticPr fontId="3" type="noConversion"/>
  </si>
  <si>
    <t xml:space="preserve">   ① 기본세액 본세 </t>
    <phoneticPr fontId="3" type="noConversion"/>
  </si>
  <si>
    <t>   ② 지방교육세 : 기본세액*25%(연적적 세액은 지방교육세 대상 아님)</t>
    <phoneticPr fontId="3" type="noConversion"/>
  </si>
  <si>
    <t>   ③ 연 면 적 : 사업소용 건축물 연면적</t>
    <phoneticPr fontId="3" type="noConversion"/>
  </si>
  <si>
    <t>(자본금:</t>
    <phoneticPr fontId="117" type="noConversion"/>
  </si>
  <si>
    <t>백만원)</t>
    <phoneticPr fontId="117" type="noConversion"/>
  </si>
  <si>
    <t>사업장명</t>
  </si>
  <si>
    <t>소재지</t>
  </si>
  <si>
    <t>사   업
개시일</t>
  </si>
  <si>
    <t>기본세액</t>
    <phoneticPr fontId="117" type="noConversion"/>
  </si>
  <si>
    <t>③
연면적
(㎡)</t>
    <phoneticPr fontId="117" type="noConversion"/>
  </si>
  <si>
    <t>⑤
연면적
세   액</t>
    <phoneticPr fontId="117" type="noConversion"/>
  </si>
  <si>
    <t>⑥
정당세액</t>
    <phoneticPr fontId="117" type="noConversion"/>
  </si>
  <si>
    <t>⑤
기납부세액</t>
    <phoneticPr fontId="117" type="noConversion"/>
  </si>
  <si>
    <t>납 부
일 자</t>
  </si>
  <si>
    <r>
      <t xml:space="preserve">⑦
차인세액
</t>
    </r>
    <r>
      <rPr>
        <b/>
        <sz val="11"/>
        <rFont val="굴림"/>
        <family val="3"/>
        <charset val="129"/>
      </rPr>
      <t>(⑥-⑤)</t>
    </r>
    <phoneticPr fontId="117" type="noConversion"/>
  </si>
  <si>
    <t>⑧
신  고
불성실
가산세</t>
    <phoneticPr fontId="117" type="noConversion"/>
  </si>
  <si>
    <t>⑨
납부할
세  액
(⑦+⑧)</t>
    <phoneticPr fontId="117" type="noConversion"/>
  </si>
  <si>
    <t>①
본세</t>
    <phoneticPr fontId="117" type="noConversion"/>
  </si>
  <si>
    <t>②
지  방
교육세</t>
    <phoneticPr fontId="117" type="noConversion"/>
  </si>
  <si>
    <t>기숙사</t>
  </si>
  <si>
    <t>구 내
식 당</t>
  </si>
  <si>
    <t>기타</t>
  </si>
  <si>
    <t>소계</t>
  </si>
  <si>
    <t>주민세</t>
    <phoneticPr fontId="117" type="noConversion"/>
  </si>
  <si>
    <t>지  방
교육세</t>
    <phoneticPr fontId="117" type="noConversion"/>
  </si>
  <si>
    <t>지 방
교육세</t>
    <phoneticPr fontId="117" type="noConversion"/>
  </si>
  <si>
    <t xml:space="preserve">  -  비과세 면적 : 기숙사, 구내식당, 연수관 등 복리후생시설</t>
  </si>
  <si>
    <t xml:space="preserve">  -  비과세 내역 : 비과세에 해당하는 면적을 해당란에 기재(비과세 대상이 많을 경우 상세 명세서 별도 작성 첨부)</t>
    <phoneticPr fontId="117" type="noConversion"/>
  </si>
  <si>
    <t xml:space="preserve">    ② 지방교육세 :기본세액*25%(연면적세액은 지방교육세 대상 아님)</t>
    <phoneticPr fontId="117" type="noConversion"/>
  </si>
  <si>
    <r>
      <t xml:space="preserve">과세
면적
(㎡)
</t>
    </r>
    <r>
      <rPr>
        <b/>
        <sz val="11"/>
        <rFont val="굴림"/>
        <family val="3"/>
        <charset val="129"/>
      </rPr>
      <t>(③</t>
    </r>
    <r>
      <rPr>
        <sz val="11"/>
        <rFont val="굴림"/>
        <family val="3"/>
        <charset val="129"/>
      </rPr>
      <t>-④</t>
    </r>
    <r>
      <rPr>
        <b/>
        <sz val="11"/>
        <rFont val="굴림"/>
        <family val="3"/>
        <charset val="129"/>
      </rPr>
      <t>)</t>
    </r>
    <phoneticPr fontId="117" type="noConversion"/>
  </si>
  <si>
    <t>4-4. 주민세(사업소분) 명세서</t>
    <phoneticPr fontId="3" type="noConversion"/>
  </si>
  <si>
    <t xml:space="preserve">                      </t>
    <phoneticPr fontId="3" type="noConversion"/>
  </si>
  <si>
    <t>※ 주민세(사업소분) 명세서 작성요령</t>
    <phoneticPr fontId="3" type="noConversion"/>
  </si>
  <si>
    <t>     ※ 비과세 대상 : 기숙사, 구내식당, 연수관 등 복리후생시설</t>
    <phoneticPr fontId="3" type="noConversion"/>
  </si>
  <si>
    <t xml:space="preserve">    ③ 연면적세액 : 과세면적 × 250원(오염물질 배출 사업소는 2배중과)</t>
    <phoneticPr fontId="117" type="noConversion"/>
  </si>
  <si>
    <t>대구광역시 북구청장</t>
    <phoneticPr fontId="3" type="noConversion"/>
  </si>
  <si>
    <t>대구광역시 북구청장</t>
    <phoneticPr fontId="3" type="noConversion"/>
  </si>
  <si>
    <t>① 대구광역시 지역 : 당기증가액의 합계액 중 대구광역시 해당금액 기재</t>
    <phoneticPr fontId="3" type="noConversion"/>
  </si>
  <si>
    <t>(대구광역시 소재 사업장)</t>
    <phoneticPr fontId="3" type="noConversion"/>
  </si>
  <si>
    <t>대구광역시 북구청장  귀하</t>
    <phoneticPr fontId="3" type="noConversion"/>
  </si>
  <si>
    <r>
      <t xml:space="preserve"> ○ 작   성   자 :</t>
    </r>
    <r>
      <rPr>
        <sz val="15"/>
        <rFont val="굴림"/>
        <family val="3"/>
        <charset val="129"/>
      </rPr>
      <t xml:space="preserve"> </t>
    </r>
    <r>
      <rPr>
        <b/>
        <sz val="13"/>
        <rFont val="굴림"/>
        <family val="3"/>
        <charset val="129"/>
      </rPr>
      <t xml:space="preserve">[부서]                 [성명]             </t>
    </r>
    <r>
      <rPr>
        <b/>
        <sz val="10"/>
        <rFont val="굴림"/>
        <family val="3"/>
        <charset val="129"/>
      </rPr>
      <t xml:space="preserve"> </t>
    </r>
    <r>
      <rPr>
        <sz val="10"/>
        <rFont val="굴림"/>
        <family val="3"/>
        <charset val="129"/>
      </rPr>
      <t>(서명 또는 날인)</t>
    </r>
    <r>
      <rPr>
        <b/>
        <sz val="13"/>
        <rFont val="굴림"/>
        <family val="3"/>
        <charset val="129"/>
      </rPr>
      <t xml:space="preserve">  [전화]</t>
    </r>
    <phoneticPr fontId="3" type="noConversion"/>
  </si>
  <si>
    <t>※ 반드시 대구광역시 관내 모든 사업장(사업자등록을 하지 않은 사업장 포함)을 기재하여 주시기 바랍니다.</t>
    <phoneticPr fontId="3" type="noConversion"/>
  </si>
  <si>
    <t>대구광역시 관내 사업장</t>
    <phoneticPr fontId="3" type="noConversion"/>
  </si>
  <si>
    <t>(서식 2의 대구광역시 당기 증가분)</t>
    <phoneticPr fontId="3" type="noConversion"/>
  </si>
  <si>
    <t xml:space="preserve">  </t>
    <phoneticPr fontId="3" type="noConversion"/>
  </si>
  <si>
    <t>종류</t>
    <phoneticPr fontId="3" type="noConversion"/>
  </si>
  <si>
    <t>3-4. 차량운반구 계정명세서</t>
  </si>
  <si>
    <t>①대구시지역</t>
    <phoneticPr fontId="3" type="noConversion"/>
  </si>
  <si>
    <t>사  업  장 (대 구)</t>
    <phoneticPr fontId="3" type="noConversion"/>
  </si>
  <si>
    <t>대구광역시(계)</t>
    <phoneticPr fontId="3" type="noConversion"/>
  </si>
  <si>
    <t>조사서와 함께 제출할 서류</t>
    <phoneticPr fontId="3" type="noConversion"/>
  </si>
  <si>
    <t>3-5. 기계장비 계정명세서</t>
    <phoneticPr fontId="3" type="noConversion"/>
  </si>
  <si>
    <t>3. 계정명세서(토지, 건물, 시설물, 차량운반구, 기계장비 등)</t>
    <phoneticPr fontId="3" type="noConversion"/>
  </si>
  <si>
    <r>
      <t> ◇ 이 조사서는 법인에 대한 각종 지방세가 정당하게 납부되었는지 여부를 
   「지방세기본법」제140조의 규정에 따라 확인</t>
    </r>
    <r>
      <rPr>
        <sz val="15"/>
        <color indexed="8"/>
        <rFont val="MS Gothic"/>
        <family val="3"/>
        <charset val="128"/>
      </rPr>
      <t>･</t>
    </r>
    <r>
      <rPr>
        <sz val="15"/>
        <color indexed="8"/>
        <rFont val="굴림"/>
        <family val="3"/>
        <charset val="129"/>
      </rPr>
      <t>조사하는 것이므로 각 서식의 
    작성요령에 따라 성실하게 작성하신 후 제출하여 주시기 바랍니다.</t>
    </r>
    <phoneticPr fontId="3" type="noConversion"/>
  </si>
  <si>
    <t>◇ 서면조사서 작성내용과 증빙자료 제출 등이 미흡하거나 기일내 제출하지 않으실
    경우에는 불가피하게 법인 사업장을 방문하여 직접조사가 실시될 수 있음을 알려
    드리니, 효율적인 조사가 이루어질 수 있도록 협조하여 주시기 바랍니다.</t>
    <phoneticPr fontId="3" type="noConversion"/>
  </si>
  <si>
    <r>
      <t xml:space="preserve">◇ 우리구는 서면신고에 의한 서면조사를 원칙으로 하고 있으므로 </t>
    </r>
    <r>
      <rPr>
        <b/>
        <sz val="15"/>
        <color indexed="8"/>
        <rFont val="굴림"/>
        <family val="3"/>
        <charset val="129"/>
      </rPr>
      <t>"조사서와 함께</t>
    </r>
    <r>
      <rPr>
        <sz val="15"/>
        <color indexed="8"/>
        <rFont val="굴림"/>
        <family val="3"/>
        <charset val="129"/>
      </rPr>
      <t xml:space="preserve">
    </t>
    </r>
    <r>
      <rPr>
        <b/>
        <sz val="15"/>
        <color indexed="8"/>
        <rFont val="굴림"/>
        <family val="3"/>
        <charset val="129"/>
      </rPr>
      <t>제출하여야 할 서류"</t>
    </r>
    <r>
      <rPr>
        <sz val="15"/>
        <color indexed="8"/>
        <rFont val="굴림"/>
        <family val="3"/>
        <charset val="129"/>
      </rPr>
      <t xml:space="preserve">에 대하여는 </t>
    </r>
    <r>
      <rPr>
        <b/>
        <u/>
        <sz val="15"/>
        <color indexed="8"/>
        <rFont val="굴림"/>
        <family val="3"/>
        <charset val="129"/>
      </rPr>
      <t xml:space="preserve">제출서류만으로 입증될 수 있도록 완벽하게
</t>
    </r>
    <r>
      <rPr>
        <b/>
        <sz val="15"/>
        <color indexed="8"/>
        <rFont val="굴림"/>
        <family val="3"/>
        <charset val="129"/>
      </rPr>
      <t xml:space="preserve">   </t>
    </r>
    <r>
      <rPr>
        <b/>
        <u/>
        <sz val="15"/>
        <color indexed="8"/>
        <rFont val="굴림"/>
        <family val="3"/>
        <charset val="129"/>
      </rPr>
      <t>준비하여 제출</t>
    </r>
    <r>
      <rPr>
        <sz val="15"/>
        <color indexed="8"/>
        <rFont val="굴림"/>
        <family val="3"/>
        <charset val="129"/>
      </rPr>
      <t>하여 주시고, 제출된 서류는 □내에 ∨로 표기하여 주시기 바랍니다.</t>
    </r>
    <phoneticPr fontId="3" type="noConversion"/>
  </si>
  <si>
    <t xml:space="preserve">   - 총면적, 비과세 사유별 세부면적 등 기재</t>
    <phoneticPr fontId="3" type="noConversion"/>
  </si>
  <si>
    <t>□ 조사대상 사업연도별 소득세 원천징수이행상황신고서</t>
    <phoneticPr fontId="3" type="noConversion"/>
  </si>
  <si>
    <t>□ 사업장 또는 사업소를 임대하거나 임차 사용 시 임대차계약서</t>
    <phoneticPr fontId="3" type="noConversion"/>
  </si>
  <si>
    <t>② 법인구분 : 해당사항에 ○표</t>
    <phoneticPr fontId="3" type="noConversion"/>
  </si>
  <si>
    <t>④ 사업장명: 대구광역시내에 소재하고 있는 모든 사업장을 기재</t>
    <phoneticPr fontId="3" type="noConversion"/>
  </si>
  <si>
    <t>⑥ 사업자등록년월일 :「법인세법」및「부가가치세법」상 사업자 등록일</t>
    <phoneticPr fontId="3" type="noConversion"/>
  </si>
  <si>
    <t>⑦ 사업자등록번호 :「법인세법」및「부가가치세법」상 사업자등록번호</t>
    <phoneticPr fontId="3" type="noConversion"/>
  </si>
  <si>
    <t>⑨ 사업장철수일 : 사실상 사업장 폐쇄일</t>
    <phoneticPr fontId="3" type="noConversion"/>
  </si>
  <si>
    <t>⑩ 사업장현황: 소유형태(자가, 임차) 해당란 ○표</t>
    <phoneticPr fontId="3" type="noConversion"/>
  </si>
  <si>
    <t>※ 주택건설업 법인의 경우《용지, 완성주택, 미완성주택 계정명세서 작성》</t>
    <phoneticPr fontId="3" type="noConversion"/>
  </si>
  <si>
    <t>① 급여총액의 월평균금액 : 
   - 해당월 포함 최근 12개월간 급여총액을 해당월수로 나누어 산정하되, 
     사업소 신설·이전 또는 영업일 15일 미만인 달은 평균금액 산정에서 제외</t>
    <phoneticPr fontId="3" type="noConversion"/>
  </si>
  <si>
    <t xml:space="preserve">○ 원천징수한 소득세액에 대한 사업장별로 각각 작성 </t>
    <phoneticPr fontId="3" type="noConversion"/>
  </si>
  <si>
    <t>주민(사업자) 등록번호</t>
    <phoneticPr fontId="3" type="noConversion"/>
  </si>
  <si>
    <t>※ 문의사항 연락처 : (053) 665-4402, 4404</t>
    <phoneticPr fontId="3" type="noConversion"/>
  </si>
  <si>
    <t>&lt;서식 4-3&gt; 주민세(종업원분) 명세서 작성요령</t>
    <phoneticPr fontId="3" type="noConversion"/>
  </si>
  <si>
    <t>&lt;서식 6&gt; 법인 주식 및 주주 이동 상황 작성요령</t>
    <phoneticPr fontId="3" type="noConversion"/>
  </si>
  <si>
    <t>  - 장/단기 차입금, 이자비용, 지급수수료, 세금과공과금 등</t>
    <phoneticPr fontId="3" type="noConversion"/>
  </si>
  <si>
    <t>※ 작성 후 보낼 곳 :  (41590) 대구광역시 북구 옥산로 65(침산동)</t>
    <phoneticPr fontId="3" type="noConversion"/>
  </si>
  <si>
    <t>                           북구청 세무과 법인관리팀</t>
    <phoneticPr fontId="3" type="noConversion"/>
  </si>
  <si>
    <t>  - 재고자산 : 건설용지(상품토지), 완성주택(건물), 미완성주택 등</t>
    <phoneticPr fontId="3" type="noConversion"/>
  </si>
  <si>
    <t>&lt;서식 3&gt; (자산별)계정명세서 작성요령</t>
    <phoneticPr fontId="3" type="noConversion"/>
  </si>
  <si>
    <t>○ 지방교육세 : 주민세(균등분)의 25% 기재</t>
    <phoneticPr fontId="3" type="noConversion"/>
  </si>
  <si>
    <t>      예시) 기숙사 : 250㎡</t>
    <phoneticPr fontId="3" type="noConversion"/>
  </si>
  <si>
    <t>   *「지방세법」제89조(납세지 등) 참조</t>
    <phoneticPr fontId="3" type="noConversion"/>
  </si>
  <si>
    <t>   - 기 타 : 예) 인정상여, 인정배당, 지상배당, 기타소득 등</t>
    <phoneticPr fontId="3" type="noConversion"/>
  </si>
  <si>
    <t>  ② 산출지방소득세 : 합계(과세표준액) ×「지방세법」제103조의3(세율)</t>
    <phoneticPr fontId="3" type="noConversion"/>
  </si>
  <si>
    <t>ㅇ 사업장면적 330㎡이하는 사업장명, 소재지, 연면적만 기재하고 330㎡초과는 ㎡당 250원에 해당하는 납부세액 등을 기재</t>
    <phoneticPr fontId="3" type="noConversion"/>
  </si>
  <si>
    <t>ㅇ 사업장면적 330㎡이하는 사업장명, 소재지, 연면적만 기재하고 330㎡초과는 ㎡당 250원에 해당하는 납부세액 등을 기재</t>
    <phoneticPr fontId="3" type="noConversion"/>
  </si>
  <si>
    <t>ㅇ 지방세법 개정으로 2021년부터 주민세 재산분과 주민세 균등분을 주민세 사업소분으로 통합(과세기준일 7월1일 / 납기 8.1~8.31까지 신고 납부)</t>
    <phoneticPr fontId="117" type="noConversion"/>
  </si>
  <si>
    <t>※ 당기말잔액 = 전기말잔액 + (당기증가액 ①+②+③) - 당기감소액</t>
    <phoneticPr fontId="3" type="noConversion"/>
  </si>
  <si>
    <t>○ 정당 산출세액「지방세법」제78조제1항제2호 세율 참조 작성
   (2021.12.28. 개정전 법령)</t>
    <phoneticPr fontId="3" type="noConversion"/>
  </si>
  <si>
    <t xml:space="preserve">       - 자본금(출자금액) 50억원 초과 : 200,000원</t>
    <phoneticPr fontId="3" type="noConversion"/>
  </si>
  <si>
    <t xml:space="preserve">       - 자본금(출자금액) 30억원 초과 50억원 이하 : 100,000원</t>
    <phoneticPr fontId="3" type="noConversion"/>
  </si>
  <si>
    <t xml:space="preserve">    ① 기본세액  - 자본금 50억원 초과 : 200,000원</t>
    <phoneticPr fontId="117" type="noConversion"/>
  </si>
  <si>
    <t xml:space="preserve">                     - 자본금 30억원 초과 50억원 이하 : 100,000원</t>
    <phoneticPr fontId="3" type="noConversion"/>
  </si>
  <si>
    <t>□ 도급공사원가명세서 및 건설공사실적확인서(건설협회 발급) - 건설업법인</t>
    <phoneticPr fontId="3" type="noConversion"/>
  </si>
  <si>
    <t>5-2. 지방소득세(법인소득분) 명세서</t>
    <phoneticPr fontId="3" type="noConversion"/>
  </si>
  <si>
    <t>  - 토지·건물면적 : 실제 사업장으로 사용하는 부분기재(전용, 공용)</t>
    <phoneticPr fontId="3" type="noConversion"/>
  </si>
  <si>
    <t>  - 인  원 : 해당 사업장의 실제 근무 인원(파견인원 포함)</t>
    <phoneticPr fontId="3" type="noConversion"/>
  </si>
  <si>
    <t>&lt;서식 2&gt; 자산증감 명세서 작성요령</t>
    <phoneticPr fontId="3" type="noConversion"/>
  </si>
  <si>
    <t>기  계  장  비</t>
    <phoneticPr fontId="3" type="noConversion"/>
  </si>
  <si>
    <t>○ 사업장별로 구분하여 사업장 명칭 및 소재지 작성</t>
    <phoneticPr fontId="3" type="noConversion"/>
  </si>
  <si>
    <t>○ 사업장별로 종업원수 기재(「지방세법」제74조제8호에 따른 종업원 수)</t>
    <phoneticPr fontId="3" type="noConversion"/>
  </si>
  <si>
    <t>④ 비과세 면적(㎡)</t>
    <phoneticPr fontId="117" type="noConversion"/>
  </si>
  <si>
    <r>
      <t>4-1. 주민세(균등분) 명세서</t>
    </r>
    <r>
      <rPr>
        <u/>
        <sz val="18"/>
        <rFont val="굴림"/>
        <family val="3"/>
        <charset val="129"/>
      </rPr>
      <t>(대구광역시 소재 사업장)</t>
    </r>
    <phoneticPr fontId="3" type="noConversion"/>
  </si>
  <si>
    <r>
      <t>4-2 주민세(재산분) 명세서</t>
    </r>
    <r>
      <rPr>
        <u/>
        <sz val="18"/>
        <rFont val="굴림"/>
        <family val="3"/>
        <charset val="129"/>
      </rPr>
      <t>(대구광역시 소재 사업장)</t>
    </r>
    <phoneticPr fontId="3" type="noConversion"/>
  </si>
  <si>
    <r>
      <t>4-3. 주민세(종업원분) 명세서</t>
    </r>
    <r>
      <rPr>
        <u/>
        <sz val="18"/>
        <rFont val="굴림"/>
        <family val="3"/>
        <charset val="129"/>
      </rPr>
      <t>(대구광역시 소재 사업장)</t>
    </r>
    <phoneticPr fontId="3" type="noConversion"/>
  </si>
  <si>
    <r>
      <t>4-4 주민세(사업소분) 명세서</t>
    </r>
    <r>
      <rPr>
        <u/>
        <sz val="18"/>
        <rFont val="굴림"/>
        <family val="3"/>
        <charset val="129"/>
      </rPr>
      <t>(대구광역시 소재 사업장)</t>
    </r>
    <phoneticPr fontId="117" type="noConversion"/>
  </si>
  <si>
    <r>
      <t>5-1. 지방소득세(특별징수분) 명세서</t>
    </r>
    <r>
      <rPr>
        <u/>
        <sz val="18"/>
        <rFont val="굴림"/>
        <family val="3"/>
        <charset val="129"/>
      </rPr>
      <t>(대구광역시 소재 사업장)</t>
    </r>
    <phoneticPr fontId="3" type="noConversion"/>
  </si>
  <si>
    <t>  - 법인지방소득세 과세표준 및 세액신고서, 
      법인지방소득세 특별징수세액명세서(갑 · 을)</t>
    <phoneticPr fontId="3" type="noConversion"/>
  </si>
  <si>
    <t>□ 조사대상 사업연도별 법인소유 자산의 계정별 원장 및 보조장</t>
    <phoneticPr fontId="3" type="noConversion"/>
  </si>
  <si>
    <t>□ 조사대상 사업연도별 주민세(재산분) 사업소 연면적 산출내역</t>
    <phoneticPr fontId="3" type="noConversion"/>
  </si>
  <si>
    <t xml:space="preserve">○ 과세기준일 : 7월 1일 </t>
    <phoneticPr fontId="3" type="noConversion"/>
  </si>
  <si>
    <t>※ 지점법인의 경우 본점의 자본금 기재하고, 과세기준일은 매년 7월 1일 기준임</t>
    <phoneticPr fontId="3" type="noConversion"/>
  </si>
  <si>
    <t xml:space="preserve">    ② 정 당 세 액 : 과세면적 × 250원 (과세기준일은 매년 7월 1일 기준)</t>
    <phoneticPr fontId="3" type="noConversion"/>
  </si>
  <si>
    <t>세       액(원)</t>
    <phoneticPr fontId="3" type="noConversion"/>
  </si>
  <si>
    <t>납부할 세액(원)</t>
    <phoneticPr fontId="3" type="noConversion"/>
  </si>
  <si>
    <t>○ 대구광역시 관내 소재 사업장별로 구분해서 작성</t>
    <phoneticPr fontId="3" type="noConversion"/>
  </si>
  <si>
    <t>○ 기타지역은 합산해서 작성</t>
    <phoneticPr fontId="3" type="noConversion"/>
  </si>
  <si>
    <t xml:space="preserve">■ 사업연도 : </t>
    <phoneticPr fontId="3" type="noConversion"/>
  </si>
  <si>
    <t>사업연도</t>
    <phoneticPr fontId="3" type="noConversion"/>
  </si>
  <si>
    <t>(단위 : 원. ㎡ )</t>
    <phoneticPr fontId="3" type="noConversion"/>
  </si>
  <si>
    <t>(단위 : 원)</t>
    <phoneticPr fontId="3" type="noConversion"/>
  </si>
  <si>
    <t>합  계</t>
    <phoneticPr fontId="3" type="noConversion"/>
  </si>
  <si>
    <t>①
연 면 적
(㎡)</t>
    <phoneticPr fontId="3" type="noConversion"/>
  </si>
  <si>
    <t>②  비   과   세   면   적(㎡)</t>
    <phoneticPr fontId="3" type="noConversion"/>
  </si>
  <si>
    <t>납세
의무자
(          )</t>
    <phoneticPr fontId="3" type="noConversion"/>
  </si>
  <si>
    <r>
      <t xml:space="preserve">과 세 면 적
(㎡)
</t>
    </r>
    <r>
      <rPr>
        <b/>
        <sz val="11"/>
        <rFont val="굴림"/>
        <family val="3"/>
        <charset val="129"/>
      </rPr>
      <t>(</t>
    </r>
    <r>
      <rPr>
        <sz val="11"/>
        <rFont val="굴림"/>
        <family val="3"/>
        <charset val="129"/>
      </rPr>
      <t>① - ②</t>
    </r>
    <r>
      <rPr>
        <b/>
        <sz val="11"/>
        <rFont val="굴림"/>
        <family val="3"/>
        <charset val="129"/>
      </rPr>
      <t>)</t>
    </r>
    <phoneticPr fontId="3" type="noConversion"/>
  </si>
  <si>
    <t>  - 주식등변동상황명세서(주식 · 출자지분 양도명세서 포함), 주식양도양수계약서,
      유형자산감가상각비명세서</t>
    <phoneticPr fontId="3" type="noConversion"/>
  </si>
  <si>
    <t>  - 세무조정계산서상의 법인세 과세표준 및 세액신고서
      (조사대상 사업연도별 법인소득분 지방소득세 사업장별 안분내역서 첨부)</t>
    <phoneticPr fontId="3" type="noConversion"/>
  </si>
  <si>
    <t>  - 유형(투자)자산 : 토지, 건물, 시설물(구축물), 차량운반구, 기계장비, 건설중인자산 등</t>
    <phoneticPr fontId="3" type="noConversion"/>
  </si>
  <si>
    <t>※ 작성시 참고서류 : 재무상태표, 계정별 원장, 합계잔액시산표 등</t>
    <phoneticPr fontId="3" type="noConversion"/>
  </si>
  <si>
    <t>※ 제출서류 : 재무상태표, 손익계산서, 합계잔액시산표</t>
    <phoneticPr fontId="3" type="noConversion"/>
  </si>
  <si>
    <t>※ 작성시 참고서류 : 재무상태표, 계정별 원장 및 보조장 등</t>
    <phoneticPr fontId="3" type="noConversion"/>
  </si>
  <si>
    <t>※ 제출서류 : 자산 계정별 원장 및 보조장</t>
    <phoneticPr fontId="3" type="noConversion"/>
  </si>
  <si>
    <t>※ 사업소가 여러 개일 경우 사업소별로 각각 별도 작성</t>
    <phoneticPr fontId="3" type="noConversion"/>
  </si>
  <si>
    <t>※ 제출서류 : 소득세 원천징수이행상황신고서</t>
    <phoneticPr fontId="3" type="noConversion"/>
  </si>
  <si>
    <t>※ 제출서류 
   1. 법인세 과세표준 및 세액신고서
   2. 법인지방소득세 과세표준 및 세액신고서 
   3. 법인소득분 지방소득세 사업장별 안분내역서 
   4. 법인지방소득세 특별징수세액명세서(갑·을)</t>
    <phoneticPr fontId="3" type="noConversion"/>
  </si>
  <si>
    <t xml:space="preserve">※ 제출서류 </t>
    <phoneticPr fontId="3" type="noConversion"/>
  </si>
  <si>
    <t xml:space="preserve">  1. 주식등변동상황명세서(주식·출자지분양도명세서 포함)  </t>
    <phoneticPr fontId="3" type="noConversion"/>
  </si>
  <si>
    <t xml:space="preserve">  2. 주식양도양수계약서</t>
    <phoneticPr fontId="3" type="noConversion"/>
  </si>
  <si>
    <t xml:space="preserve">  3. 유형자산감가상각비명세서 </t>
    <phoneticPr fontId="3" type="noConversion"/>
  </si>
  <si>
    <t>※ 과점주주 관련 조항</t>
    <phoneticPr fontId="3" type="noConversion"/>
  </si>
  <si>
    <t xml:space="preserve">   「지방세법」제7조제5항 및「지방세법시행령」제11조 참조</t>
    <phoneticPr fontId="3" type="noConversion"/>
  </si>
  <si>
    <t>- 대구지역에 원천세 별도 신고하지 않을 경우에는 대구지역 사업소별 급여지급
   명세서 제출(근로 · 퇴직 · 사업 · 기타소득 등 지급내역, 비과세 소득 내역, 소득세
   원천징수액, 지방소득세 특별징수액) / 연도별 · 월별 작성</t>
    <phoneticPr fontId="3" type="noConversion"/>
  </si>
  <si>
    <t>② 기타지역 : 당기증가액의 합계액 중 대구광역시 이외 지역에서 발생된 
                  증가액 기재</t>
    <phoneticPr fontId="3" type="noConversion"/>
  </si>
  <si>
    <t>③ 부외증가 : 건설자금이자, 자본적 지출액 등 합계잔액시산표상 자산으로 
                  처리되지 않은 대구광역시 자산증가분을 기재</t>
    <phoneticPr fontId="3" type="noConversion"/>
  </si>
  <si>
    <t>○ &lt;서식2&gt;의 자산증감명세서상 대구광역시 당기증가분이 있는 자산에 대하여
     계정별 원장의 증가 내용을 일자별, 계정과목별로 명세서 작성
    《토지, 건물, 시설물(구축물), 차량운반구, 기계장비(중기) 등》</t>
    <phoneticPr fontId="3" type="noConversion"/>
  </si>
  <si>
    <t>     ⓐ 기 과세과표 : 기납부 또는 기부과된 취득세 과표를 기재</t>
    <phoneticPr fontId="3" type="noConversion"/>
  </si>
  <si>
    <t>     ⓑ 비과세 등 : 등기수수료, 부가가치세 등 기재</t>
    <phoneticPr fontId="3" type="noConversion"/>
  </si>
  <si>
    <t>※ 종업원 수가 50인을 초과하는 경우 &lt;4-3서식&gt; 주민세(종업원분) 명세서의 
    종업원 수와 일치</t>
    <phoneticPr fontId="3" type="noConversion"/>
  </si>
  <si>
    <r>
      <t xml:space="preserve">※ </t>
    </r>
    <r>
      <rPr>
        <b/>
        <sz val="15"/>
        <color rgb="FFFF0000"/>
        <rFont val="굴림"/>
        <family val="3"/>
        <charset val="129"/>
      </rPr>
      <t>2020년</t>
    </r>
    <r>
      <rPr>
        <sz val="15"/>
        <color indexed="8"/>
        <rFont val="굴림"/>
        <family val="3"/>
        <charset val="129"/>
      </rPr>
      <t xml:space="preserve">은 코로나19 관련 피해업체 지원으로 사치성 유흥업소(지방세법 제13조제5항
    제4호에 해당)를 제외한 </t>
    </r>
    <r>
      <rPr>
        <b/>
        <sz val="15"/>
        <color rgb="FFFF0000"/>
        <rFont val="굴림"/>
        <family val="3"/>
        <charset val="129"/>
      </rPr>
      <t xml:space="preserve">자본(출자)금 10억 이하 법인 감면
   </t>
    </r>
    <r>
      <rPr>
        <sz val="15"/>
        <color indexed="8"/>
        <rFont val="굴림"/>
        <family val="3"/>
        <charset val="129"/>
      </rPr>
      <t xml:space="preserve"> (시세감면동의안 의결 : 2020. 3. 26.)</t>
    </r>
    <phoneticPr fontId="3" type="noConversion"/>
  </si>
  <si>
    <t>○ 사업소 연면적이 330㎡이하는 사업장명, 소재지, 연면적만 기재하고, 
    330㎡초과는 제곱미터당 250원에 해당하는 납부세액 등을 기재</t>
    <phoneticPr fontId="3" type="noConversion"/>
  </si>
  <si>
    <r>
      <t>※ 제출서류 : 임대차 계약서(</t>
    </r>
    <r>
      <rPr>
        <b/>
        <sz val="15"/>
        <color indexed="8"/>
        <rFont val="맑은 고딕"/>
        <family val="3"/>
        <charset val="129"/>
      </rPr>
      <t>사업소를 임대하거나 임차 사용 시)</t>
    </r>
    <phoneticPr fontId="3" type="noConversion"/>
  </si>
  <si>
    <t>② 급여총액 : 사업주가 그 종업원에게 지급하는 급여로서「소득세법」제20조
                  제1항의 규정에 따른 근로소득에 해당하는 금액의 총액을 기재</t>
    <phoneticPr fontId="3" type="noConversion"/>
  </si>
  <si>
    <t>③ 비과세 대상급여 :「소득세법」제12조제3호의 규정에 의한 비과세 대상
                            급여를 기재</t>
    <phoneticPr fontId="3" type="noConversion"/>
  </si>
  <si>
    <t>④ 산출세액 : 최근 1년간 해당 사업소 급여총액의 월평균 금액이 2019년 이전 
                  135백만원, 2020년 이후 150백만원을 초과하는 경우로서 과세표준액에
                  세율(5/1000)을 곱하여 산출</t>
    <phoneticPr fontId="3" type="noConversion"/>
  </si>
  <si>
    <r>
      <t> ※ 지방세법 부칙 제12조</t>
    </r>
    <r>
      <rPr>
        <sz val="15"/>
        <color rgb="FFFF0000"/>
        <rFont val="굴림"/>
        <family val="3"/>
        <charset val="129"/>
      </rPr>
      <t>(주민세 사업소분 가산세 부과에 관한 특례)</t>
    </r>
    <r>
      <rPr>
        <sz val="15"/>
        <color indexed="8"/>
        <rFont val="굴림"/>
        <family val="3"/>
        <charset val="129"/>
      </rPr>
      <t xml:space="preserve">에 따라
    </t>
    </r>
    <r>
      <rPr>
        <u/>
        <sz val="15"/>
        <color rgb="FFFF0000"/>
        <rFont val="굴림"/>
        <family val="3"/>
        <charset val="129"/>
      </rPr>
      <t>2022년 12월 31일까지는</t>
    </r>
    <r>
      <rPr>
        <u/>
        <sz val="15"/>
        <color indexed="8"/>
        <rFont val="굴림"/>
        <family val="3"/>
        <charset val="129"/>
      </rPr>
      <t xml:space="preserve"> </t>
    </r>
    <r>
      <rPr>
        <b/>
        <u/>
        <sz val="15"/>
        <color rgb="FFFF0000"/>
        <rFont val="굴림"/>
        <family val="3"/>
        <charset val="129"/>
      </rPr>
      <t>기본세액(舊균등분)에 대한 신고·납부 가산세 면제</t>
    </r>
    <phoneticPr fontId="3" type="noConversion"/>
  </si>
  <si>
    <t>       예시) 기숙사 : 250㎡</t>
    <phoneticPr fontId="3" type="noConversion"/>
  </si>
  <si>
    <t>      ※ 비과세 대상 : 기숙사, 구내식당, 연수관 등 복리후생시설</t>
    <phoneticPr fontId="3" type="noConversion"/>
  </si>
  <si>
    <t>         (비과세 내역은 상세명세서 첨부)</t>
    <phoneticPr fontId="3" type="noConversion"/>
  </si>
  <si>
    <t xml:space="preserve">    ④ 비과세 면적 : 비과세 면적에 해당하는 것을 예시와 같이 기재</t>
    <phoneticPr fontId="3" type="noConversion"/>
  </si>
  <si>
    <t>    ⑤ 연면적세액 : 과세면적 × 250원</t>
    <phoneticPr fontId="3" type="noConversion"/>
  </si>
  <si>
    <t xml:space="preserve">    ⑥ 정당세액 </t>
    <phoneticPr fontId="3" type="noConversion"/>
  </si>
  <si>
    <t xml:space="preserve">        - 주민세 : 기본세액 본세 + 연면적세액</t>
    <phoneticPr fontId="3" type="noConversion"/>
  </si>
  <si>
    <t xml:space="preserve">        - 지방교육세 : 기본세액의 주민세와 동일(연면적세액은 대상 아님) </t>
    <phoneticPr fontId="3" type="noConversion"/>
  </si>
  <si>
    <t xml:space="preserve">     ⑦ 신고불성실 가산세 : 차인세액 주민세*20%</t>
    <phoneticPr fontId="3" type="noConversion"/>
  </si>
  <si>
    <t>   - 법인세법 제98조(외국법인) : 법인세법 제98조(외국법인)에 의한 법인세는
                                            지방소득세 특별징수 대상이므로 원천징수 시 기재</t>
    <phoneticPr fontId="3" type="noConversion"/>
  </si>
  <si>
    <t xml:space="preserve">  ① 소득세 구분란 : 월별 소득세징수액 집계표에 기재된 소득구분별 원천징수한
                            금액 기재 </t>
    <phoneticPr fontId="3" type="noConversion"/>
  </si>
  <si>
    <t>○ 건축물연면적 : 건축법 제2조제1항제2호에다른 건축물 연면적 및 기계장치
                        또는 시설물은 수평투영면적 기재</t>
    <phoneticPr fontId="3" type="noConversion"/>
  </si>
  <si>
    <t>○ 매월별 작성하는 소득세 징수액 집계표 또는 원천세 예수금장부 등에 의거 작성</t>
    <phoneticPr fontId="3" type="noConversion"/>
  </si>
  <si>
    <r>
      <t xml:space="preserve">◇ 작성 시, 반드시 </t>
    </r>
    <r>
      <rPr>
        <b/>
        <sz val="15"/>
        <color indexed="8"/>
        <rFont val="굴림"/>
        <family val="3"/>
        <charset val="129"/>
      </rPr>
      <t>사업연도별</t>
    </r>
    <r>
      <rPr>
        <sz val="15"/>
        <color indexed="8"/>
        <rFont val="굴림"/>
        <family val="3"/>
        <charset val="129"/>
      </rPr>
      <t xml:space="preserve">〔조사대상 기간이 2년 이상이면 사업연도별로
</t>
    </r>
    <r>
      <rPr>
        <b/>
        <sz val="15"/>
        <color indexed="8"/>
        <rFont val="굴림"/>
        <family val="3"/>
        <charset val="129"/>
      </rPr>
      <t xml:space="preserve">   </t>
    </r>
    <r>
      <rPr>
        <sz val="15"/>
        <color indexed="8"/>
        <rFont val="굴림"/>
        <family val="3"/>
        <charset val="129"/>
      </rPr>
      <t>각각</t>
    </r>
    <r>
      <rPr>
        <b/>
        <sz val="15"/>
        <color indexed="8"/>
        <rFont val="굴림"/>
        <family val="3"/>
        <charset val="129"/>
      </rPr>
      <t xml:space="preserve"> </t>
    </r>
    <r>
      <rPr>
        <sz val="15"/>
        <color indexed="8"/>
        <rFont val="굴림"/>
        <family val="3"/>
        <charset val="129"/>
      </rPr>
      <t>작성〕로</t>
    </r>
    <r>
      <rPr>
        <b/>
        <sz val="15"/>
        <color indexed="8"/>
        <rFont val="굴림"/>
        <family val="3"/>
        <charset val="129"/>
      </rPr>
      <t xml:space="preserve"> </t>
    </r>
    <r>
      <rPr>
        <sz val="15"/>
        <color indexed="8"/>
        <rFont val="굴림"/>
        <family val="3"/>
        <charset val="129"/>
      </rPr>
      <t xml:space="preserve"> 작성하여 주시기 바랍니다.</t>
    </r>
    <phoneticPr fontId="3" type="noConversion"/>
  </si>
  <si>
    <t xml:space="preserve">※ 지방세 서면조사서 다운로드 
  - 대구광역시 북구청 홈페이지(https://www.buk.daegu.kr/index.do?menu_id=00002852)
  - 생활정보 -&gt; 세무/경제 -&gt; 세무 -&gt; 지방세안내 -&gt; 지방세 서면조사서  </t>
    <phoneticPr fontId="3" type="noConversion"/>
  </si>
  <si>
    <t xml:space="preserve">  납세자의 권리는 헌법, 법령, 자치 법규에 따라 존중되고 보장됩니다.</t>
    <phoneticPr fontId="3" type="noConversion"/>
  </si>
  <si>
    <t xml:space="preserve">  납세자는 신고·기록 등의 납세 협력 의무를 다하지 않았거나 지방세를 탈루했다는 명백한 혐의가 없는 한 성실하다고 추정됩니다. </t>
    <phoneticPr fontId="3" type="noConversion"/>
  </si>
  <si>
    <t xml:space="preserve">  납세자는 범칙 사건 조사와 세무 조사를 받을 때 세무 대리인에게 도움을 받을 수 있고 지방세 탈루 혐의 등이 없는 한 중복 조사를 받지 않을 권리가 있습니다.</t>
    <phoneticPr fontId="3" type="noConversion"/>
  </si>
  <si>
    <t xml:space="preserve">  납세자는 자신의 과세 정보를 비밀로 보호받고 권리 행사에 필요한 정보를 신속하게 받을 수 있으며, 세무 공무원으로부터 언제나 공정한 대우를 받을 권리가 있습니다.</t>
    <phoneticPr fontId="3" type="noConversion"/>
  </si>
  <si>
    <t xml:space="preserve">  납세자는 법령과 자치 법규에 규정한 객관적인 기준에 따라 세무 조사 대상으로 선정되고 공정한 과세에 필요한 최소한의 기간과 범위에서 조사받을 권리가 있습니다.</t>
    <phoneticPr fontId="3" type="noConversion"/>
  </si>
  <si>
    <t xml:space="preserve">  납세자는 증거 인멸 우려 등이 없는 한 세무 조사 기간과 사유를 미리 통지받으며, 천재지변, 질병 등 불가피한 경우에는 자치단체에 세무 조사를 연기해 달하는 신청을 할 수 있습니다.</t>
    <phoneticPr fontId="3" type="noConversion"/>
  </si>
  <si>
    <t xml:space="preserve">  납세자는 세무 조사 기간이 연장 또는 중지되거나 세무 조사가 끝났을 때 사유와 결과를 서면으로 통지받을 권리가 있습니다. </t>
    <phoneticPr fontId="3" type="noConversion"/>
  </si>
  <si>
    <r>
      <t xml:space="preserve">○ </t>
    </r>
    <r>
      <rPr>
        <b/>
        <sz val="15"/>
        <color rgb="FFFF0000"/>
        <rFont val="굴림"/>
        <family val="3"/>
        <charset val="129"/>
      </rPr>
      <t>2020년 이전 작성</t>
    </r>
    <phoneticPr fontId="3" type="noConversion"/>
  </si>
  <si>
    <r>
      <t>○</t>
    </r>
    <r>
      <rPr>
        <sz val="15"/>
        <color rgb="FFFF0000"/>
        <rFont val="굴림"/>
        <family val="3"/>
        <charset val="129"/>
      </rPr>
      <t xml:space="preserve"> </t>
    </r>
    <r>
      <rPr>
        <b/>
        <sz val="15"/>
        <color rgb="FFFF0000"/>
        <rFont val="굴림"/>
        <family val="3"/>
        <charset val="129"/>
      </rPr>
      <t>2021년 이후 작성</t>
    </r>
    <r>
      <rPr>
        <sz val="15"/>
        <color rgb="FFFF0000"/>
        <rFont val="굴림"/>
        <family val="3"/>
        <charset val="129"/>
      </rPr>
      <t xml:space="preserve"> </t>
    </r>
    <r>
      <rPr>
        <sz val="15"/>
        <color indexed="8"/>
        <rFont val="굴림"/>
        <family val="3"/>
        <charset val="129"/>
      </rPr>
      <t xml:space="preserve"> 
   - 지방세법 개정으로 2021년부터 주민세 재산분과 주민세 균등분을 
     주민세 사업소분으로 통합  </t>
    </r>
    <phoneticPr fontId="3" type="noConversion"/>
  </si>
  <si>
    <t xml:space="preserve">       - 자본금(출자금액) 30억원 이하 및 그 밖의 법인 : 50,000원</t>
    <phoneticPr fontId="3" type="noConversion"/>
  </si>
  <si>
    <r>
      <t xml:space="preserve">       ※ </t>
    </r>
    <r>
      <rPr>
        <b/>
        <u/>
        <sz val="15"/>
        <color indexed="8"/>
        <rFont val="굴림"/>
        <family val="3"/>
        <charset val="129"/>
      </rPr>
      <t>사업소를 임대하거나 임차 사용 시 임대차 계약서 제출</t>
    </r>
    <phoneticPr fontId="3" type="noConversion"/>
  </si>
  <si>
    <r>
      <t xml:space="preserve"> ○ 제 출 일 자 : 20    </t>
    </r>
    <r>
      <rPr>
        <b/>
        <sz val="13"/>
        <rFont val="굴림"/>
        <family val="3"/>
        <charset val="129"/>
      </rPr>
      <t>년         월         일</t>
    </r>
    <phoneticPr fontId="3" type="noConversion"/>
  </si>
  <si>
    <t>(20      년도)</t>
    <phoneticPr fontId="3" type="noConversion"/>
  </si>
  <si>
    <t>〈사업장명 :                〉 (20      년도)</t>
    <phoneticPr fontId="3" type="noConversion"/>
  </si>
  <si>
    <t>20      년도</t>
    <phoneticPr fontId="3" type="noConversion"/>
  </si>
  <si>
    <r>
      <t xml:space="preserve">                     </t>
    </r>
    <r>
      <rPr>
        <b/>
        <sz val="12"/>
        <rFont val="굴림"/>
        <family val="3"/>
        <charset val="129"/>
      </rPr>
      <t xml:space="preserve">- 자본금 30억원 이하 및 그 밖은 법인 : 50,000원 </t>
    </r>
    <phoneticPr fontId="3" type="noConversion"/>
  </si>
  <si>
    <r>
      <t xml:space="preserve">       ※ 지방세법 부칙 제12조(</t>
    </r>
    <r>
      <rPr>
        <b/>
        <sz val="12"/>
        <color rgb="FFFF0000"/>
        <rFont val="굴림"/>
        <family val="3"/>
        <charset val="129"/>
      </rPr>
      <t>주민세 사업소분 가산세 부과에 관한 특례</t>
    </r>
    <r>
      <rPr>
        <b/>
        <sz val="12"/>
        <color indexed="8"/>
        <rFont val="굴림"/>
        <family val="3"/>
        <charset val="129"/>
      </rPr>
      <t>)에 따라</t>
    </r>
    <r>
      <rPr>
        <b/>
        <u/>
        <sz val="12"/>
        <color indexed="8"/>
        <rFont val="굴림"/>
        <family val="3"/>
        <charset val="129"/>
      </rPr>
      <t xml:space="preserve"> </t>
    </r>
    <r>
      <rPr>
        <b/>
        <u/>
        <sz val="12"/>
        <color rgb="FFFF0000"/>
        <rFont val="굴림"/>
        <family val="3"/>
        <charset val="129"/>
      </rPr>
      <t>2022년 12월 31일까지는 기본세액(舊균등분)에 대한 신고·납부 가산세 면제</t>
    </r>
    <phoneticPr fontId="3" type="noConversion"/>
  </si>
  <si>
    <r>
      <t>5-2 지방소득세(법인소득분) 명세서</t>
    </r>
    <r>
      <rPr>
        <u/>
        <sz val="20"/>
        <rFont val="굴림"/>
        <family val="3"/>
        <charset val="129"/>
      </rPr>
      <t>(20    년도)</t>
    </r>
    <phoneticPr fontId="3" type="noConversion"/>
  </si>
  <si>
    <t>20     년도</t>
    <phoneticPr fontId="3" type="noConversion"/>
  </si>
  <si>
    <t>※ 반드시 사업연도별로 각각 작성하여야 함</t>
    <phoneticPr fontId="3" type="noConversion"/>
  </si>
  <si>
    <r>
      <t xml:space="preserve"> ○ 사 업 연 도 :</t>
    </r>
    <r>
      <rPr>
        <sz val="15"/>
        <rFont val="굴림"/>
        <family val="3"/>
        <charset val="129"/>
      </rPr>
      <t xml:space="preserve">        </t>
    </r>
    <r>
      <rPr>
        <b/>
        <sz val="13"/>
        <rFont val="굴림"/>
        <family val="3"/>
        <charset val="129"/>
      </rPr>
      <t>년      월      일(제   기)  ~         년      월      일(제   기)</t>
    </r>
    <phoneticPr fontId="3" type="noConversion"/>
  </si>
  <si>
    <t xml:space="preserve">  납세자는  위법 · 부당한 처분을 받았거나 필요한 처분을 받지 못하여 권리나 이익을 침해당했을 때는 불복을 제기하여 구제받을 수 있으며 또한 납세자보호관 등을 통해 정당한 권익을 보호받을 권리가 있습니다.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</si>
</sst>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4" formatCode="_-&quot;₩&quot;* #,##0.00_-;\-&quot;₩&quot;* #,##0.00_-;_-&quot;₩&quot;* &quot;-&quot;??_-;_-@_-"/>
    <numFmt numFmtId="176" formatCode="_-* #,##0_-;&quot;₩&quot;\!\-* #,##0_-;_-* &quot;-&quot;_-;_-@_-"/>
    <numFmt numFmtId="177" formatCode="#,##0_ "/>
    <numFmt numFmtId="178" formatCode="#,##0.00_ "/>
    <numFmt numFmtId="179" formatCode="0.0000%"/>
    <numFmt numFmtId="180" formatCode="0.00000_);[Red]\(0.00000\)"/>
    <numFmt numFmtId="181" formatCode="_-* #,##0.00000_-;\-* #,##0.00000_-;_-* &quot;-&quot;?????_-;_-@_-"/>
    <numFmt numFmtId="182" formatCode="_-* #,##0.00000_-;\-* #,##0.00000_-;_-* &quot;-&quot;_-;_-@_-"/>
    <numFmt numFmtId="183" formatCode="_ * #,##0_ ;_ * \-#,##0_ ;_ * &quot;-&quot;_ ;_ @_ "/>
    <numFmt numFmtId="184" formatCode="_ * #,##0.00_ ;_ * \-#,##0.00_ ;_ * &quot;-&quot;??_ ;_ @_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_-;[Red]&quot;△&quot;#,##0_-;;"/>
    <numFmt numFmtId="188" formatCode="yyyy\.mm\.dd"/>
    <numFmt numFmtId="189" formatCode="yy\.mm\.dd"/>
    <numFmt numFmtId="190" formatCode="_(\$#,##0_);[Red]\(\$#,##0\)"/>
    <numFmt numFmtId="191" formatCode="_(* #,##0.00_);_(* \(#,##0.00\);_(* &quot;-&quot;??_);_(@_)"/>
    <numFmt numFmtId="192" formatCode="_-* #\!\,##0_-;&quot;₩&quot;\!\-* #\!\,##0_-;_-* &quot;-&quot;_-;_-@_-"/>
    <numFmt numFmtId="193" formatCode="_ * #,##0_ ;_ * &quot;₩&quot;\!\-#,##0_ ;_ * &quot;-&quot;_ ;_ @_ "/>
    <numFmt numFmtId="194" formatCode="_ * #,##0.00_ ;_ * &quot;₩&quot;\!\-#,##0.00_ ;_ * &quot;-&quot;??_ ;_ @_ "/>
  </numFmts>
  <fonts count="13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2"/>
      <name val="굴림"/>
      <family val="3"/>
      <charset val="129"/>
    </font>
    <font>
      <b/>
      <sz val="15"/>
      <name val="굴림"/>
      <family val="3"/>
      <charset val="129"/>
    </font>
    <font>
      <b/>
      <sz val="18"/>
      <name val="굴림"/>
      <family val="3"/>
      <charset val="129"/>
    </font>
    <font>
      <b/>
      <sz val="20"/>
      <name val="굴림"/>
      <family val="3"/>
      <charset val="129"/>
    </font>
    <font>
      <b/>
      <sz val="11"/>
      <name val="돋움"/>
      <family val="3"/>
      <charset val="129"/>
    </font>
    <font>
      <sz val="15"/>
      <name val="굴림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sz val="13"/>
      <name val="굴림"/>
      <family val="3"/>
      <charset val="129"/>
    </font>
    <font>
      <sz val="9"/>
      <name val="굴림"/>
      <family val="3"/>
      <charset val="129"/>
    </font>
    <font>
      <sz val="12"/>
      <name val="굴림"/>
      <family val="3"/>
      <charset val="129"/>
    </font>
    <font>
      <b/>
      <sz val="13"/>
      <name val="굴림"/>
      <family val="3"/>
      <charset val="129"/>
    </font>
    <font>
      <u/>
      <sz val="18"/>
      <name val="굴림"/>
      <family val="3"/>
      <charset val="129"/>
    </font>
    <font>
      <b/>
      <sz val="14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4"/>
      <name val="굴림"/>
      <family val="3"/>
      <charset val="129"/>
    </font>
    <font>
      <b/>
      <sz val="10"/>
      <name val="굴림"/>
      <family val="3"/>
      <charset val="129"/>
    </font>
    <font>
      <b/>
      <sz val="24"/>
      <color indexed="8"/>
      <name val="휴먼명조,한컴돋움"/>
      <family val="3"/>
      <charset val="129"/>
    </font>
    <font>
      <sz val="15"/>
      <color indexed="8"/>
      <name val="휴먼명조,한컴돋움"/>
      <family val="3"/>
      <charset val="129"/>
    </font>
    <font>
      <b/>
      <sz val="15"/>
      <color indexed="8"/>
      <name val="휴먼명조,한컴돋움"/>
      <family val="3"/>
      <charset val="129"/>
    </font>
    <font>
      <b/>
      <sz val="28.8"/>
      <color indexed="8"/>
      <name val="휴먼명조,한컴돋움"/>
      <family val="3"/>
      <charset val="129"/>
    </font>
    <font>
      <b/>
      <sz val="25"/>
      <name val="굴림"/>
      <family val="3"/>
      <charset val="129"/>
    </font>
    <font>
      <b/>
      <sz val="20"/>
      <color indexed="8"/>
      <name val="휴먼명조,한컴돋움"/>
      <family val="3"/>
      <charset val="129"/>
    </font>
    <font>
      <b/>
      <u/>
      <sz val="24"/>
      <color indexed="8"/>
      <name val="휴먼명조,한컴돋움"/>
      <family val="3"/>
      <charset val="129"/>
    </font>
    <font>
      <b/>
      <u/>
      <sz val="24"/>
      <name val="굴림"/>
      <family val="3"/>
      <charset val="129"/>
    </font>
    <font>
      <b/>
      <sz val="24"/>
      <name val="굴림"/>
      <family val="3"/>
      <charset val="129"/>
    </font>
    <font>
      <sz val="24"/>
      <name val="굴림"/>
      <family val="3"/>
      <charset val="129"/>
    </font>
    <font>
      <u/>
      <sz val="20"/>
      <name val="굴림"/>
      <family val="3"/>
      <charset val="129"/>
    </font>
    <font>
      <b/>
      <sz val="12"/>
      <color indexed="8"/>
      <name val="굴림"/>
      <family val="3"/>
      <charset val="129"/>
    </font>
    <font>
      <b/>
      <sz val="13"/>
      <name val="돋움"/>
      <family val="3"/>
      <charset val="129"/>
    </font>
    <font>
      <b/>
      <sz val="15"/>
      <color indexed="8"/>
      <name val="돋움"/>
      <family val="3"/>
      <charset val="129"/>
    </font>
    <font>
      <sz val="15"/>
      <color indexed="8"/>
      <name val="돋움"/>
      <family val="3"/>
      <charset val="129"/>
    </font>
    <font>
      <sz val="15"/>
      <name val="돋움"/>
      <family val="3"/>
      <charset val="129"/>
    </font>
    <font>
      <b/>
      <sz val="15"/>
      <name val="돋움"/>
      <family val="3"/>
      <charset val="129"/>
    </font>
    <font>
      <b/>
      <sz val="24"/>
      <color indexed="8"/>
      <name val="굴림"/>
      <family val="3"/>
      <charset val="129"/>
    </font>
    <font>
      <sz val="15"/>
      <color indexed="8"/>
      <name val="굴림"/>
      <family val="3"/>
      <charset val="129"/>
    </font>
    <font>
      <b/>
      <sz val="15"/>
      <color indexed="8"/>
      <name val="굴림"/>
      <family val="3"/>
      <charset val="129"/>
    </font>
    <font>
      <b/>
      <u/>
      <sz val="15"/>
      <color indexed="8"/>
      <name val="굴림"/>
      <family val="3"/>
      <charset val="129"/>
    </font>
    <font>
      <b/>
      <sz val="28.8"/>
      <color indexed="8"/>
      <name val="굴림"/>
      <family val="3"/>
      <charset val="129"/>
    </font>
    <font>
      <sz val="14"/>
      <color indexed="8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15"/>
      <color rgb="FF000000"/>
      <name val="굴림"/>
      <family val="3"/>
      <charset val="129"/>
    </font>
    <font>
      <sz val="11"/>
      <color indexed="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</font>
    <font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3"/>
    </font>
    <font>
      <sz val="11"/>
      <color theme="0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indexed="20"/>
      <name val="맑은 고딕"/>
      <family val="3"/>
    </font>
    <font>
      <b/>
      <sz val="11"/>
      <color indexed="52"/>
      <name val="맑은 고딕"/>
      <family val="3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  <charset val="129"/>
    </font>
    <font>
      <b/>
      <sz val="11"/>
      <color indexed="9"/>
      <name val="맑은 고딕"/>
      <family val="3"/>
    </font>
    <font>
      <sz val="10"/>
      <name val="Arial"/>
      <family val="2"/>
    </font>
    <font>
      <i/>
      <sz val="11"/>
      <color indexed="23"/>
      <name val="맑은 고딕"/>
      <family val="3"/>
      <charset val="129"/>
    </font>
    <font>
      <i/>
      <sz val="11"/>
      <color indexed="23"/>
      <name val="맑은 고딕"/>
      <family val="3"/>
    </font>
    <font>
      <sz val="11"/>
      <color indexed="17"/>
      <name val="맑은 고딕"/>
      <family val="3"/>
      <charset val="129"/>
    </font>
    <font>
      <sz val="11"/>
      <color indexed="17"/>
      <name val="맑은 고딕"/>
      <family val="3"/>
    </font>
    <font>
      <b/>
      <sz val="15"/>
      <color indexed="56"/>
      <name val="맑은 고딕"/>
      <family val="3"/>
      <charset val="129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  <charset val="129"/>
    </font>
    <font>
      <b/>
      <sz val="11"/>
      <color indexed="56"/>
      <name val="맑은 고딕"/>
      <family val="3"/>
    </font>
    <font>
      <sz val="11"/>
      <color indexed="62"/>
      <name val="맑은 고딕"/>
      <family val="3"/>
      <charset val="129"/>
    </font>
    <font>
      <sz val="11"/>
      <color indexed="62"/>
      <name val="맑은 고딕"/>
      <family val="3"/>
    </font>
    <font>
      <sz val="11"/>
      <color indexed="52"/>
      <name val="맑은 고딕"/>
      <family val="3"/>
      <charset val="129"/>
    </font>
    <font>
      <sz val="11"/>
      <color indexed="52"/>
      <name val="맑은 고딕"/>
      <family val="3"/>
    </font>
    <font>
      <sz val="11"/>
      <color indexed="60"/>
      <name val="맑은 고딕"/>
      <family val="3"/>
      <charset val="129"/>
    </font>
    <font>
      <sz val="11"/>
      <color indexed="60"/>
      <name val="맑은 고딕"/>
      <family val="3"/>
    </font>
    <font>
      <b/>
      <sz val="11"/>
      <color indexed="63"/>
      <name val="맑은 고딕"/>
      <family val="3"/>
      <charset val="129"/>
    </font>
    <font>
      <b/>
      <sz val="11"/>
      <color indexed="63"/>
      <name val="맑은 고딕"/>
      <family val="3"/>
    </font>
    <font>
      <b/>
      <sz val="10"/>
      <color indexed="8"/>
      <name val="돋움"/>
      <family val="3"/>
      <charset val="129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  <charset val="129"/>
    </font>
    <font>
      <b/>
      <sz val="12"/>
      <color indexed="8"/>
      <name val="Arial"/>
      <family val="2"/>
    </font>
    <font>
      <sz val="10"/>
      <name val="돋움"/>
      <family val="3"/>
      <charset val="129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맑은 고딕"/>
      <family val="3"/>
      <charset val="129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</font>
    <font>
      <sz val="11"/>
      <color indexed="10"/>
      <name val="맑은 고딕"/>
      <family val="3"/>
      <charset val="129"/>
    </font>
    <font>
      <sz val="11"/>
      <color indexed="10"/>
      <name val="맑은 고딕"/>
      <family val="3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name val="바탕"/>
      <family val="1"/>
      <charset val="129"/>
    </font>
    <font>
      <u/>
      <sz val="9.9"/>
      <color indexed="36"/>
      <name val="굴림"/>
      <family val="3"/>
      <charset val="129"/>
    </font>
    <font>
      <sz val="10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8"/>
      <name val="맑은 고딕"/>
      <family val="2"/>
      <charset val="129"/>
      <scheme val="minor"/>
    </font>
    <font>
      <b/>
      <sz val="12"/>
      <color rgb="FFFF0000"/>
      <name val="굴림"/>
      <family val="3"/>
      <charset val="129"/>
    </font>
    <font>
      <b/>
      <sz val="12"/>
      <color rgb="FF0000FF"/>
      <name val="굴림"/>
      <family val="3"/>
      <charset val="129"/>
    </font>
    <font>
      <b/>
      <sz val="14"/>
      <color rgb="FF0000FF"/>
      <name val="굴림"/>
      <family val="3"/>
      <charset val="129"/>
    </font>
    <font>
      <sz val="11"/>
      <color rgb="FF0000FF"/>
      <name val="돋움"/>
      <family val="3"/>
      <charset val="129"/>
    </font>
    <font>
      <sz val="10"/>
      <color rgb="FF0000FF"/>
      <name val="굴림"/>
      <family val="3"/>
      <charset val="129"/>
    </font>
    <font>
      <b/>
      <u/>
      <sz val="12"/>
      <color indexed="8"/>
      <name val="굴림"/>
      <family val="3"/>
      <charset val="129"/>
    </font>
    <font>
      <b/>
      <u/>
      <sz val="12"/>
      <color rgb="FFFF0000"/>
      <name val="굴림"/>
      <family val="3"/>
      <charset val="129"/>
    </font>
    <font>
      <sz val="15"/>
      <color indexed="8"/>
      <name val="MS Gothic"/>
      <family val="3"/>
      <charset val="128"/>
    </font>
    <font>
      <b/>
      <sz val="12"/>
      <color theme="1"/>
      <name val="굴림"/>
      <family val="3"/>
      <charset val="129"/>
    </font>
    <font>
      <b/>
      <sz val="15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  <scheme val="major"/>
    </font>
    <font>
      <sz val="14"/>
      <color indexed="8"/>
      <name val="굴림"/>
      <family val="3"/>
      <charset val="129"/>
    </font>
    <font>
      <b/>
      <sz val="15"/>
      <color rgb="FFFF0000"/>
      <name val="굴림"/>
      <family val="3"/>
      <charset val="129"/>
    </font>
    <font>
      <sz val="15"/>
      <color rgb="FFFF0000"/>
      <name val="굴림"/>
      <family val="3"/>
      <charset val="129"/>
    </font>
    <font>
      <u/>
      <sz val="15"/>
      <color rgb="FFFF0000"/>
      <name val="굴림"/>
      <family val="3"/>
      <charset val="129"/>
    </font>
    <font>
      <u/>
      <sz val="15"/>
      <color indexed="8"/>
      <name val="굴림"/>
      <family val="3"/>
      <charset val="129"/>
    </font>
    <font>
      <b/>
      <u/>
      <sz val="15"/>
      <color rgb="FFFF0000"/>
      <name val="굴림"/>
      <family val="3"/>
      <charset val="129"/>
    </font>
    <font>
      <sz val="15"/>
      <name val="맑은 고딕"/>
      <family val="3"/>
      <charset val="129"/>
      <scheme val="major"/>
    </font>
    <font>
      <sz val="15"/>
      <color theme="1"/>
      <name val="굴림"/>
      <family val="3"/>
      <charset val="129"/>
    </font>
  </fonts>
  <fills count="7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654">
    <xf numFmtId="0" fontId="0" fillId="0" borderId="0"/>
    <xf numFmtId="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53" fillId="55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3" fillId="56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7" fillId="57" borderId="43" applyNumberFormat="0" applyAlignment="0" applyProtection="0">
      <alignment vertical="center"/>
    </xf>
    <xf numFmtId="0" fontId="58" fillId="57" borderId="43" applyNumberFormat="0" applyAlignment="0" applyProtection="0">
      <alignment vertical="center"/>
    </xf>
    <xf numFmtId="0" fontId="59" fillId="58" borderId="44" applyNumberFormat="0" applyAlignment="0" applyProtection="0">
      <alignment vertical="center"/>
    </xf>
    <xf numFmtId="0" fontId="60" fillId="58" borderId="44" applyNumberFormat="0" applyAlignment="0" applyProtection="0">
      <alignment vertical="center"/>
    </xf>
    <xf numFmtId="183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6" fillId="0" borderId="45" applyNumberFormat="0" applyFill="0" applyAlignment="0" applyProtection="0">
      <alignment vertical="center"/>
    </xf>
    <xf numFmtId="0" fontId="67" fillId="0" borderId="45" applyNumberFormat="0" applyFill="0" applyAlignment="0" applyProtection="0">
      <alignment vertical="center"/>
    </xf>
    <xf numFmtId="0" fontId="68" fillId="0" borderId="46" applyNumberFormat="0" applyFill="0" applyAlignment="0" applyProtection="0">
      <alignment vertical="center"/>
    </xf>
    <xf numFmtId="0" fontId="69" fillId="0" borderId="46" applyNumberFormat="0" applyFill="0" applyAlignment="0" applyProtection="0">
      <alignment vertical="center"/>
    </xf>
    <xf numFmtId="0" fontId="70" fillId="0" borderId="47" applyNumberFormat="0" applyFill="0" applyAlignment="0" applyProtection="0">
      <alignment vertical="center"/>
    </xf>
    <xf numFmtId="0" fontId="71" fillId="0" borderId="47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44" borderId="43" applyNumberFormat="0" applyAlignment="0" applyProtection="0">
      <alignment vertical="center"/>
    </xf>
    <xf numFmtId="0" fontId="73" fillId="44" borderId="43" applyNumberFormat="0" applyAlignment="0" applyProtection="0">
      <alignment vertical="center"/>
    </xf>
    <xf numFmtId="0" fontId="74" fillId="0" borderId="48" applyNumberFormat="0" applyFill="0" applyAlignment="0" applyProtection="0">
      <alignment vertical="center"/>
    </xf>
    <xf numFmtId="0" fontId="75" fillId="0" borderId="48" applyNumberFormat="0" applyFill="0" applyAlignment="0" applyProtection="0">
      <alignment vertical="center"/>
    </xf>
    <xf numFmtId="0" fontId="76" fillId="59" borderId="0" applyNumberFormat="0" applyBorder="0" applyAlignment="0" applyProtection="0">
      <alignment vertical="center"/>
    </xf>
    <xf numFmtId="0" fontId="77" fillId="59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2" fillId="60" borderId="49" applyNumberFormat="0" applyFont="0" applyAlignment="0" applyProtection="0">
      <alignment vertical="center"/>
    </xf>
    <xf numFmtId="0" fontId="2" fillId="60" borderId="49" applyNumberFormat="0" applyFont="0" applyAlignment="0" applyProtection="0">
      <alignment vertical="center"/>
    </xf>
    <xf numFmtId="0" fontId="50" fillId="60" borderId="49" applyNumberFormat="0" applyFont="0" applyAlignment="0" applyProtection="0">
      <alignment vertical="center"/>
    </xf>
    <xf numFmtId="0" fontId="78" fillId="57" borderId="50" applyNumberFormat="0" applyAlignment="0" applyProtection="0">
      <alignment vertical="center"/>
    </xf>
    <xf numFmtId="0" fontId="79" fillId="57" borderId="50" applyNumberFormat="0" applyAlignment="0" applyProtection="0">
      <alignment vertical="center"/>
    </xf>
    <xf numFmtId="4" fontId="80" fillId="59" borderId="51" applyNumberFormat="0" applyProtection="0">
      <alignment vertical="center"/>
    </xf>
    <xf numFmtId="4" fontId="81" fillId="2" borderId="52" applyNumberFormat="0" applyProtection="0">
      <alignment vertical="center"/>
    </xf>
    <xf numFmtId="4" fontId="80" fillId="2" borderId="51" applyNumberFormat="0" applyProtection="0">
      <alignment horizontal="left" vertical="center" indent="1"/>
    </xf>
    <xf numFmtId="0" fontId="82" fillId="2" borderId="51" applyNumberFormat="0" applyProtection="0">
      <alignment horizontal="left" vertical="top" indent="1"/>
    </xf>
    <xf numFmtId="4" fontId="80" fillId="61" borderId="51" applyNumberFormat="0" applyProtection="0">
      <alignment horizontal="left" vertical="center" indent="1"/>
    </xf>
    <xf numFmtId="4" fontId="83" fillId="40" borderId="52" applyNumberFormat="0" applyProtection="0">
      <alignment horizontal="right" vertical="center"/>
    </xf>
    <xf numFmtId="4" fontId="83" fillId="46" borderId="52" applyNumberFormat="0" applyProtection="0">
      <alignment horizontal="right" vertical="center"/>
    </xf>
    <xf numFmtId="4" fontId="84" fillId="46" borderId="51" applyNumberFormat="0" applyProtection="0">
      <alignment horizontal="right" vertical="center"/>
    </xf>
    <xf numFmtId="4" fontId="84" fillId="48" borderId="51" applyNumberFormat="0" applyProtection="0">
      <alignment horizontal="right" vertical="center"/>
    </xf>
    <xf numFmtId="4" fontId="83" fillId="52" borderId="52" applyNumberFormat="0" applyProtection="0">
      <alignment horizontal="right" vertical="center"/>
    </xf>
    <xf numFmtId="4" fontId="83" fillId="56" borderId="52" applyNumberFormat="0" applyProtection="0">
      <alignment horizontal="right" vertical="center"/>
    </xf>
    <xf numFmtId="4" fontId="84" fillId="47" borderId="51" applyNumberFormat="0" applyProtection="0">
      <alignment horizontal="right" vertical="center"/>
    </xf>
    <xf numFmtId="4" fontId="83" fillId="62" borderId="52" applyNumberFormat="0" applyProtection="0">
      <alignment horizontal="right" vertical="center"/>
    </xf>
    <xf numFmtId="4" fontId="83" fillId="47" borderId="52" applyNumberFormat="0" applyProtection="0">
      <alignment horizontal="right" vertical="center"/>
    </xf>
    <xf numFmtId="4" fontId="82" fillId="63" borderId="51" applyNumberFormat="0" applyProtection="0">
      <alignment horizontal="left" vertical="center" indent="1"/>
    </xf>
    <xf numFmtId="4" fontId="83" fillId="64" borderId="51" applyNumberFormat="0" applyProtection="0">
      <alignment horizontal="left" vertical="center" indent="1"/>
    </xf>
    <xf numFmtId="4" fontId="85" fillId="65" borderId="0" applyNumberFormat="0" applyProtection="0">
      <alignment horizontal="left" vertical="center" indent="1"/>
    </xf>
    <xf numFmtId="4" fontId="84" fillId="66" borderId="51" applyNumberFormat="0" applyProtection="0">
      <alignment horizontal="right" vertical="center"/>
    </xf>
    <xf numFmtId="4" fontId="84" fillId="64" borderId="51" applyNumberFormat="0" applyProtection="0">
      <alignment horizontal="left" vertical="center" indent="1"/>
    </xf>
    <xf numFmtId="4" fontId="83" fillId="61" borderId="51" applyNumberFormat="0" applyProtection="0">
      <alignment horizontal="left" vertical="center" indent="1"/>
    </xf>
    <xf numFmtId="0" fontId="86" fillId="65" borderId="51" applyNumberFormat="0" applyProtection="0">
      <alignment horizontal="left" vertical="center" indent="1"/>
    </xf>
    <xf numFmtId="0" fontId="61" fillId="65" borderId="51" applyNumberFormat="0" applyProtection="0">
      <alignment horizontal="left" vertical="top" indent="1"/>
    </xf>
    <xf numFmtId="0" fontId="86" fillId="61" borderId="51" applyNumberFormat="0" applyProtection="0">
      <alignment horizontal="left" vertical="center" indent="1"/>
    </xf>
    <xf numFmtId="0" fontId="61" fillId="61" borderId="52" applyNumberFormat="0" applyProtection="0">
      <alignment horizontal="left" vertical="top" indent="1"/>
    </xf>
    <xf numFmtId="0" fontId="86" fillId="67" borderId="51" applyNumberFormat="0" applyProtection="0">
      <alignment horizontal="left" vertical="center" indent="1"/>
    </xf>
    <xf numFmtId="0" fontId="61" fillId="67" borderId="52" applyNumberFormat="0" applyProtection="0">
      <alignment horizontal="left" vertical="top" indent="1"/>
    </xf>
    <xf numFmtId="0" fontId="86" fillId="68" borderId="51" applyNumberFormat="0" applyProtection="0">
      <alignment horizontal="left" vertical="center" indent="1"/>
    </xf>
    <xf numFmtId="0" fontId="61" fillId="68" borderId="52" applyNumberFormat="0" applyProtection="0">
      <alignment horizontal="left" vertical="top" indent="1"/>
    </xf>
    <xf numFmtId="4" fontId="83" fillId="69" borderId="52" applyNumberFormat="0" applyProtection="0">
      <alignment vertical="center"/>
    </xf>
    <xf numFmtId="4" fontId="87" fillId="69" borderId="52" applyNumberFormat="0" applyProtection="0">
      <alignment vertical="center"/>
    </xf>
    <xf numFmtId="4" fontId="84" fillId="69" borderId="51" applyNumberFormat="0" applyProtection="0">
      <alignment horizontal="left" vertical="center" indent="1"/>
    </xf>
    <xf numFmtId="0" fontId="83" fillId="69" borderId="52" applyNumberFormat="0" applyProtection="0">
      <alignment horizontal="left" vertical="top" indent="1"/>
    </xf>
    <xf numFmtId="4" fontId="84" fillId="64" borderId="51" applyNumberFormat="0" applyProtection="0">
      <alignment horizontal="right" vertical="center"/>
    </xf>
    <xf numFmtId="4" fontId="87" fillId="64" borderId="52" applyNumberFormat="0" applyProtection="0">
      <alignment horizontal="right" vertical="center"/>
    </xf>
    <xf numFmtId="4" fontId="84" fillId="66" borderId="51" applyNumberFormat="0" applyProtection="0">
      <alignment horizontal="left" vertical="center" indent="1"/>
    </xf>
    <xf numFmtId="0" fontId="80" fillId="61" borderId="51" applyNumberFormat="0" applyProtection="0">
      <alignment horizontal="center" vertical="top"/>
    </xf>
    <xf numFmtId="4" fontId="88" fillId="70" borderId="51" applyNumberFormat="0" applyProtection="0">
      <alignment horizontal="left" vertical="center" indent="1"/>
    </xf>
    <xf numFmtId="4" fontId="89" fillId="64" borderId="51" applyNumberFormat="0" applyProtection="0">
      <alignment horizontal="right"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53" applyNumberFormat="0" applyFill="0" applyAlignment="0" applyProtection="0">
      <alignment vertical="center"/>
    </xf>
    <xf numFmtId="0" fontId="93" fillId="0" borderId="53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11" borderId="37" applyNumberFormat="0" applyAlignment="0" applyProtection="0">
      <alignment vertical="center"/>
    </xf>
    <xf numFmtId="187" fontId="11" fillId="2" borderId="54" applyFont="0" applyFill="0" applyBorder="0" applyProtection="0">
      <alignment horizontal="right" vertical="center" shrinkToFit="1"/>
    </xf>
    <xf numFmtId="187" fontId="11" fillId="2" borderId="54" applyFont="0" applyFill="0" applyBorder="0" applyProtection="0">
      <alignment horizontal="right" vertical="center"/>
    </xf>
    <xf numFmtId="0" fontId="98" fillId="8" borderId="0" applyNumberFormat="0" applyBorder="0" applyAlignment="0" applyProtection="0">
      <alignment vertical="center"/>
    </xf>
    <xf numFmtId="188" fontId="11" fillId="0" borderId="0" applyFont="0" applyFill="0" applyBorder="0" applyAlignment="0" applyProtection="0">
      <alignment horizontal="center" vertical="center"/>
    </xf>
    <xf numFmtId="189" fontId="99" fillId="0" borderId="55" applyFill="0" applyBorder="0">
      <alignment horizontal="center" vertical="center" shrinkToFit="1"/>
    </xf>
    <xf numFmtId="0" fontId="100" fillId="0" borderId="0" applyNumberFormat="0" applyFill="0" applyBorder="0" applyAlignment="0" applyProtection="0">
      <alignment vertical="top"/>
      <protection locked="0"/>
    </xf>
    <xf numFmtId="0" fontId="51" fillId="13" borderId="41" applyNumberFormat="0" applyFont="0" applyAlignment="0" applyProtection="0">
      <alignment vertical="center"/>
    </xf>
    <xf numFmtId="0" fontId="99" fillId="0" borderId="16" applyBorder="0">
      <alignment horizontal="center" vertical="center" wrapText="1" shrinkToFit="1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10" fontId="99" fillId="0" borderId="56" applyBorder="0">
      <alignment horizontal="center" vertical="center" shrinkToFit="1"/>
    </xf>
    <xf numFmtId="0" fontId="102" fillId="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12" borderId="40" applyNumberFormat="0" applyAlignment="0" applyProtection="0">
      <alignment vertical="center"/>
    </xf>
    <xf numFmtId="177" fontId="99" fillId="0" borderId="16" applyFont="0" applyFill="0" applyBorder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190" fontId="83" fillId="0" borderId="0"/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191" fontId="83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07" fillId="0" borderId="39" applyNumberFormat="0" applyFill="0" applyAlignment="0" applyProtection="0">
      <alignment vertical="center"/>
    </xf>
    <xf numFmtId="0" fontId="108" fillId="0" borderId="42" applyNumberFormat="0" applyFill="0" applyAlignment="0" applyProtection="0">
      <alignment vertical="center"/>
    </xf>
    <xf numFmtId="0" fontId="109" fillId="10" borderId="37" applyNumberFormat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1" fillId="0" borderId="35" applyNumberFormat="0" applyFill="0" applyAlignment="0" applyProtection="0">
      <alignment vertical="center"/>
    </xf>
    <xf numFmtId="0" fontId="112" fillId="0" borderId="36" applyNumberFormat="0" applyFill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115" fillId="11" borderId="38" applyNumberFormat="0" applyAlignment="0" applyProtection="0">
      <alignment vertical="center"/>
    </xf>
    <xf numFmtId="193" fontId="116" fillId="0" borderId="0" applyFont="0" applyFill="0" applyBorder="0" applyAlignment="0" applyProtection="0"/>
    <xf numFmtId="194" fontId="116" fillId="0" borderId="0" applyFont="0" applyFill="0" applyBorder="0" applyAlignment="0" applyProtection="0"/>
    <xf numFmtId="0" fontId="99" fillId="0" borderId="16" applyNumberFormat="0" applyFon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5" fillId="0" borderId="0">
      <alignment vertical="center"/>
    </xf>
    <xf numFmtId="0" fontId="2" fillId="0" borderId="0">
      <alignment vertical="center"/>
    </xf>
    <xf numFmtId="0" fontId="83" fillId="0" borderId="0"/>
    <xf numFmtId="0" fontId="105" fillId="0" borderId="0">
      <alignment vertical="center"/>
    </xf>
    <xf numFmtId="0" fontId="2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51" fillId="0" borderId="0">
      <alignment vertical="center"/>
    </xf>
    <xf numFmtId="0" fontId="105" fillId="0" borderId="0">
      <alignment vertical="center"/>
    </xf>
    <xf numFmtId="0" fontId="2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83" fillId="0" borderId="0"/>
    <xf numFmtId="0" fontId="49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61" fillId="0" borderId="0"/>
    <xf numFmtId="0" fontId="49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10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3" fillId="0" borderId="0"/>
    <xf numFmtId="0" fontId="10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8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48" fillId="0" borderId="0">
      <alignment vertical="center"/>
    </xf>
    <xf numFmtId="0" fontId="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48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6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48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" fillId="0" borderId="57" applyNumberFormat="0" applyFont="0" applyFill="0" applyProtection="0">
      <alignment horizontal="center" vertical="center" wrapText="1"/>
    </xf>
    <xf numFmtId="0" fontId="2" fillId="0" borderId="0"/>
    <xf numFmtId="176" fontId="2" fillId="0" borderId="0" applyFont="0" applyFill="0" applyBorder="0" applyAlignment="0" applyProtection="0"/>
  </cellStyleXfs>
  <cellXfs count="378">
    <xf numFmtId="0" fontId="0" fillId="0" borderId="0" xfId="0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10" fontId="11" fillId="0" borderId="1" xfId="0" applyNumberFormat="1" applyFont="1" applyFill="1" applyBorder="1" applyAlignment="1">
      <alignment vertical="center"/>
    </xf>
    <xf numFmtId="10" fontId="11" fillId="0" borderId="1" xfId="1" applyNumberFormat="1" applyFont="1" applyFill="1" applyBorder="1" applyAlignment="1">
      <alignment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0" fontId="11" fillId="0" borderId="0" xfId="0" applyNumberFormat="1" applyFont="1" applyFill="1" applyBorder="1" applyAlignment="1">
      <alignment vertical="center"/>
    </xf>
    <xf numFmtId="10" fontId="11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2" fillId="0" borderId="0" xfId="6">
      <alignment vertical="center"/>
    </xf>
    <xf numFmtId="0" fontId="24" fillId="0" borderId="0" xfId="6" applyFont="1" applyAlignment="1">
      <alignment horizontal="left" vertical="center" wrapText="1"/>
    </xf>
    <xf numFmtId="0" fontId="2" fillId="0" borderId="0" xfId="6" applyAlignment="1">
      <alignment vertical="center" wrapText="1"/>
    </xf>
    <xf numFmtId="0" fontId="26" fillId="0" borderId="0" xfId="6" applyFont="1" applyAlignment="1">
      <alignment horizontal="center" vertical="center" wrapText="1"/>
    </xf>
    <xf numFmtId="0" fontId="2" fillId="0" borderId="0" xfId="6" applyAlignment="1">
      <alignment vertical="center"/>
    </xf>
    <xf numFmtId="0" fontId="27" fillId="0" borderId="0" xfId="6" applyFont="1" applyBorder="1" applyAlignment="1">
      <alignment horizontal="center"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Border="1" applyAlignment="1">
      <alignment vertical="center" wrapText="1"/>
    </xf>
    <xf numFmtId="0" fontId="9" fillId="0" borderId="0" xfId="6" applyFont="1" applyAlignment="1">
      <alignment horizontal="distributed" vertical="center" wrapText="1"/>
    </xf>
    <xf numFmtId="0" fontId="9" fillId="0" borderId="0" xfId="6" applyFont="1" applyAlignment="1">
      <alignment vertical="center" wrapText="1"/>
    </xf>
    <xf numFmtId="0" fontId="16" fillId="0" borderId="0" xfId="6" applyFont="1" applyBorder="1" applyAlignment="1">
      <alignment vertical="center" wrapText="1"/>
    </xf>
    <xf numFmtId="0" fontId="25" fillId="0" borderId="0" xfId="6" applyFont="1" applyAlignment="1">
      <alignment horizontal="left" vertical="center" wrapText="1"/>
    </xf>
    <xf numFmtId="0" fontId="24" fillId="0" borderId="0" xfId="6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distributed" vertical="center" wrapText="1" indent="1"/>
    </xf>
    <xf numFmtId="0" fontId="13" fillId="0" borderId="0" xfId="0" applyFont="1" applyAlignment="1">
      <alignment vertical="center"/>
    </xf>
    <xf numFmtId="41" fontId="15" fillId="0" borderId="1" xfId="2" applyNumberFormat="1" applyFont="1" applyBorder="1" applyAlignment="1">
      <alignment vertical="center" shrinkToFit="1"/>
    </xf>
    <xf numFmtId="41" fontId="15" fillId="3" borderId="1" xfId="2" applyNumberFormat="1" applyFont="1" applyFill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 shrinkToFit="1"/>
    </xf>
    <xf numFmtId="41" fontId="10" fillId="0" borderId="1" xfId="2" applyNumberFormat="1" applyFont="1" applyBorder="1" applyAlignment="1">
      <alignment vertical="center" shrinkToFit="1"/>
    </xf>
    <xf numFmtId="0" fontId="10" fillId="0" borderId="0" xfId="0" applyFont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178" fontId="10" fillId="0" borderId="0" xfId="0" applyNumberFormat="1" applyFont="1" applyBorder="1" applyAlignment="1">
      <alignment vertical="center"/>
    </xf>
    <xf numFmtId="0" fontId="10" fillId="4" borderId="0" xfId="0" applyFont="1" applyFill="1" applyAlignment="1">
      <alignment vertical="center"/>
    </xf>
    <xf numFmtId="0" fontId="23" fillId="4" borderId="0" xfId="6" applyFont="1" applyFill="1" applyAlignment="1">
      <alignment horizontal="center" vertical="center" wrapText="1"/>
    </xf>
    <xf numFmtId="0" fontId="2" fillId="4" borderId="0" xfId="6" applyFill="1">
      <alignment vertical="center"/>
    </xf>
    <xf numFmtId="0" fontId="27" fillId="4" borderId="0" xfId="6" applyFont="1" applyFill="1" applyBorder="1" applyAlignment="1">
      <alignment horizontal="center" vertical="center" wrapText="1"/>
    </xf>
    <xf numFmtId="0" fontId="11" fillId="4" borderId="0" xfId="6" applyFont="1" applyFill="1" applyAlignment="1">
      <alignment vertical="center" wrapText="1"/>
    </xf>
    <xf numFmtId="0" fontId="29" fillId="4" borderId="0" xfId="6" applyFont="1" applyFill="1" applyAlignment="1">
      <alignment horizontal="center" vertical="center" wrapText="1"/>
    </xf>
    <xf numFmtId="0" fontId="28" fillId="4" borderId="0" xfId="6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2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horizontal="distributed" vertical="center"/>
    </xf>
    <xf numFmtId="0" fontId="10" fillId="0" borderId="1" xfId="0" applyFont="1" applyBorder="1" applyAlignment="1">
      <alignment horizontal="center" vertical="center" shrinkToFit="1"/>
    </xf>
    <xf numFmtId="41" fontId="10" fillId="0" borderId="1" xfId="2" applyNumberFormat="1" applyFont="1" applyBorder="1" applyAlignment="1">
      <alignment horizontal="right" vertical="center" shrinkToFit="1"/>
    </xf>
    <xf numFmtId="41" fontId="22" fillId="4" borderId="1" xfId="2" applyNumberFormat="1" applyFont="1" applyFill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wrapText="1"/>
    </xf>
    <xf numFmtId="41" fontId="10" fillId="4" borderId="1" xfId="2" applyNumberFormat="1" applyFont="1" applyFill="1" applyBorder="1" applyAlignment="1">
      <alignment horizontal="right" vertical="center" shrinkToFit="1"/>
    </xf>
    <xf numFmtId="41" fontId="10" fillId="0" borderId="1" xfId="2" applyNumberFormat="1" applyFont="1" applyFill="1" applyBorder="1" applyAlignment="1">
      <alignment horizontal="center" vertical="center"/>
    </xf>
    <xf numFmtId="41" fontId="10" fillId="0" borderId="1" xfId="2" applyNumberFormat="1" applyFont="1" applyBorder="1" applyAlignment="1">
      <alignment horizontal="center" vertical="center" shrinkToFit="1"/>
    </xf>
    <xf numFmtId="41" fontId="10" fillId="3" borderId="1" xfId="2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 shrinkToFit="1"/>
    </xf>
    <xf numFmtId="41" fontId="10" fillId="0" borderId="1" xfId="2" applyNumberFormat="1" applyFont="1" applyFill="1" applyBorder="1" applyAlignment="1">
      <alignment horizontal="right" vertical="center"/>
    </xf>
    <xf numFmtId="41" fontId="10" fillId="0" borderId="1" xfId="2" applyNumberFormat="1" applyFont="1" applyBorder="1" applyAlignment="1">
      <alignment horizontal="center" vertical="center"/>
    </xf>
    <xf numFmtId="41" fontId="10" fillId="0" borderId="1" xfId="2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1" fontId="10" fillId="0" borderId="1" xfId="2" applyNumberFormat="1" applyFont="1" applyBorder="1" applyAlignment="1">
      <alignment vertical="center"/>
    </xf>
    <xf numFmtId="0" fontId="10" fillId="0" borderId="1" xfId="0" applyFont="1" applyBorder="1" applyAlignment="1">
      <alignment horizontal="distributed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vertical="center" wrapText="1"/>
    </xf>
    <xf numFmtId="0" fontId="22" fillId="4" borderId="1" xfId="0" applyFont="1" applyFill="1" applyBorder="1" applyAlignment="1">
      <alignment horizontal="distributed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distributed" vertical="center" wrapText="1"/>
    </xf>
    <xf numFmtId="0" fontId="1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distributed" vertical="center" wrapText="1"/>
    </xf>
    <xf numFmtId="0" fontId="22" fillId="0" borderId="1" xfId="0" applyFont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 shrinkToFit="1"/>
    </xf>
    <xf numFmtId="3" fontId="10" fillId="0" borderId="1" xfId="0" applyNumberFormat="1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shrinkToFit="1"/>
    </xf>
    <xf numFmtId="0" fontId="11" fillId="6" borderId="5" xfId="0" applyFont="1" applyFill="1" applyBorder="1" applyAlignment="1">
      <alignment horizontal="left" vertical="center" shrinkToFit="1"/>
    </xf>
    <xf numFmtId="0" fontId="11" fillId="6" borderId="5" xfId="0" applyFont="1" applyFill="1" applyBorder="1" applyAlignment="1">
      <alignment horizontal="center" vertical="center" shrinkToFit="1"/>
    </xf>
    <xf numFmtId="177" fontId="11" fillId="6" borderId="5" xfId="0" applyNumberFormat="1" applyFont="1" applyFill="1" applyBorder="1" applyAlignment="1">
      <alignment vertical="center" shrinkToFit="1"/>
    </xf>
    <xf numFmtId="10" fontId="11" fillId="6" borderId="6" xfId="1" applyNumberFormat="1" applyFont="1" applyFill="1" applyBorder="1" applyAlignment="1">
      <alignment vertical="center" shrinkToFit="1"/>
    </xf>
    <xf numFmtId="0" fontId="45" fillId="0" borderId="0" xfId="6" applyFont="1" applyAlignment="1">
      <alignment horizontal="left" vertical="center" wrapText="1"/>
    </xf>
    <xf numFmtId="0" fontId="46" fillId="0" borderId="0" xfId="6" applyFont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41" fontId="10" fillId="4" borderId="1" xfId="2" applyNumberFormat="1" applyFont="1" applyFill="1" applyBorder="1" applyAlignment="1">
      <alignment horizontal="right" vertical="center"/>
    </xf>
    <xf numFmtId="41" fontId="10" fillId="4" borderId="1" xfId="2" applyNumberFormat="1" applyFont="1" applyFill="1" applyBorder="1" applyAlignment="1">
      <alignment vertical="center"/>
    </xf>
    <xf numFmtId="41" fontId="10" fillId="4" borderId="1" xfId="2" applyNumberFormat="1" applyFont="1" applyFill="1" applyBorder="1" applyAlignment="1">
      <alignment vertical="center" shrinkToFit="1"/>
    </xf>
    <xf numFmtId="0" fontId="36" fillId="0" borderId="0" xfId="6" applyFont="1" applyAlignment="1">
      <alignment horizontal="left" vertical="center" wrapText="1"/>
    </xf>
    <xf numFmtId="0" fontId="37" fillId="0" borderId="0" xfId="6" applyFont="1" applyAlignment="1">
      <alignment horizontal="left" vertical="center" wrapText="1"/>
    </xf>
    <xf numFmtId="0" fontId="38" fillId="0" borderId="0" xfId="6" applyFont="1" applyAlignment="1">
      <alignment vertical="center" wrapText="1"/>
    </xf>
    <xf numFmtId="0" fontId="38" fillId="0" borderId="0" xfId="6" applyFont="1">
      <alignment vertical="center"/>
    </xf>
    <xf numFmtId="0" fontId="39" fillId="0" borderId="0" xfId="6" applyFont="1">
      <alignment vertical="center"/>
    </xf>
    <xf numFmtId="41" fontId="15" fillId="0" borderId="8" xfId="2" applyNumberFormat="1" applyFont="1" applyBorder="1" applyAlignment="1">
      <alignment vertical="center" shrinkToFit="1"/>
    </xf>
    <xf numFmtId="41" fontId="15" fillId="0" borderId="9" xfId="2" applyNumberFormat="1" applyFont="1" applyBorder="1" applyAlignment="1">
      <alignment vertical="center" shrinkToFit="1"/>
    </xf>
    <xf numFmtId="41" fontId="15" fillId="0" borderId="10" xfId="2" applyNumberFormat="1" applyFont="1" applyBorder="1" applyAlignment="1">
      <alignment vertical="center" shrinkToFit="1"/>
    </xf>
    <xf numFmtId="41" fontId="15" fillId="0" borderId="11" xfId="2" applyNumberFormat="1" applyFont="1" applyBorder="1" applyAlignment="1">
      <alignment vertical="center" shrinkToFit="1"/>
    </xf>
    <xf numFmtId="0" fontId="9" fillId="0" borderId="0" xfId="6" applyFont="1" applyBorder="1" applyAlignment="1">
      <alignment horizontal="left" vertical="center" wrapText="1"/>
    </xf>
    <xf numFmtId="0" fontId="40" fillId="4" borderId="0" xfId="6" applyFont="1" applyFill="1" applyAlignment="1">
      <alignment horizontal="center" vertical="center" wrapText="1"/>
    </xf>
    <xf numFmtId="0" fontId="11" fillId="4" borderId="0" xfId="6" applyFont="1" applyFill="1">
      <alignment vertical="center"/>
    </xf>
    <xf numFmtId="0" fontId="11" fillId="0" borderId="0" xfId="6" applyFont="1">
      <alignment vertical="center"/>
    </xf>
    <xf numFmtId="0" fontId="41" fillId="0" borderId="0" xfId="6" applyFont="1" applyAlignment="1">
      <alignment horizontal="left" vertical="center" wrapText="1"/>
    </xf>
    <xf numFmtId="0" fontId="44" fillId="0" borderId="0" xfId="6" applyFont="1" applyAlignment="1">
      <alignment horizontal="center" vertical="center" wrapText="1"/>
    </xf>
    <xf numFmtId="44" fontId="10" fillId="0" borderId="0" xfId="0" applyNumberFormat="1" applyFont="1" applyAlignment="1">
      <alignment vertical="center"/>
    </xf>
    <xf numFmtId="176" fontId="10" fillId="0" borderId="1" xfId="7" applyFont="1" applyBorder="1" applyAlignment="1">
      <alignment horizontal="center" vertical="center"/>
    </xf>
    <xf numFmtId="0" fontId="10" fillId="0" borderId="1" xfId="7" applyNumberFormat="1" applyFont="1" applyBorder="1" applyAlignment="1">
      <alignment horizontal="distributed" vertical="center"/>
    </xf>
    <xf numFmtId="176" fontId="10" fillId="0" borderId="1" xfId="7" applyFont="1" applyBorder="1" applyAlignment="1">
      <alignment vertical="center"/>
    </xf>
    <xf numFmtId="176" fontId="10" fillId="0" borderId="0" xfId="7" applyFont="1" applyBorder="1" applyAlignment="1">
      <alignment horizontal="left" vertical="center"/>
    </xf>
    <xf numFmtId="41" fontId="10" fillId="0" borderId="1" xfId="7" applyNumberFormat="1" applyFont="1" applyBorder="1" applyAlignment="1">
      <alignment horizontal="right" vertical="center" wrapText="1"/>
    </xf>
    <xf numFmtId="41" fontId="10" fillId="4" borderId="1" xfId="7" applyNumberFormat="1" applyFont="1" applyFill="1" applyBorder="1" applyAlignment="1">
      <alignment horizontal="right" vertical="center" wrapText="1"/>
    </xf>
    <xf numFmtId="41" fontId="10" fillId="0" borderId="1" xfId="8" applyNumberFormat="1" applyFont="1" applyBorder="1" applyAlignment="1">
      <alignment horizontal="right" vertical="center" wrapText="1"/>
    </xf>
    <xf numFmtId="41" fontId="22" fillId="4" borderId="1" xfId="7" applyNumberFormat="1" applyFont="1" applyFill="1" applyBorder="1" applyAlignment="1">
      <alignment vertical="center" wrapText="1"/>
    </xf>
    <xf numFmtId="41" fontId="22" fillId="4" borderId="1" xfId="7" applyNumberFormat="1" applyFont="1" applyFill="1" applyBorder="1" applyAlignment="1">
      <alignment horizontal="right" vertical="center" wrapText="1"/>
    </xf>
    <xf numFmtId="41" fontId="10" fillId="4" borderId="1" xfId="7" applyNumberFormat="1" applyFont="1" applyFill="1" applyBorder="1" applyAlignment="1">
      <alignment vertical="center" wrapText="1"/>
    </xf>
    <xf numFmtId="41" fontId="22" fillId="0" borderId="1" xfId="7" applyNumberFormat="1" applyFont="1" applyBorder="1" applyAlignment="1">
      <alignment vertical="center" wrapText="1"/>
    </xf>
    <xf numFmtId="0" fontId="28" fillId="4" borderId="0" xfId="6" applyFont="1" applyFill="1" applyAlignment="1">
      <alignment horizontal="center" vertical="center" shrinkToFit="1"/>
    </xf>
    <xf numFmtId="0" fontId="14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 wrapText="1"/>
    </xf>
    <xf numFmtId="180" fontId="10" fillId="4" borderId="1" xfId="7" applyNumberFormat="1" applyFont="1" applyFill="1" applyBorder="1" applyAlignment="1">
      <alignment horizontal="right" vertical="center" wrapText="1"/>
    </xf>
    <xf numFmtId="181" fontId="22" fillId="4" borderId="1" xfId="7" applyNumberFormat="1" applyFont="1" applyFill="1" applyBorder="1" applyAlignment="1">
      <alignment horizontal="right" vertical="center" wrapText="1"/>
    </xf>
    <xf numFmtId="181" fontId="10" fillId="4" borderId="1" xfId="7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0" fillId="0" borderId="1" xfId="7" applyNumberFormat="1" applyFont="1" applyFill="1" applyBorder="1" applyAlignment="1">
      <alignment horizontal="right" vertical="center" wrapText="1"/>
    </xf>
    <xf numFmtId="41" fontId="22" fillId="0" borderId="1" xfId="7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distributed" vertical="center"/>
    </xf>
    <xf numFmtId="0" fontId="10" fillId="2" borderId="1" xfId="0" applyFont="1" applyFill="1" applyBorder="1" applyAlignment="1">
      <alignment horizontal="distributed" vertical="center" wrapText="1" indent="1"/>
    </xf>
    <xf numFmtId="41" fontId="22" fillId="0" borderId="0" xfId="7" applyNumberFormat="1" applyFont="1" applyFill="1" applyBorder="1" applyAlignment="1">
      <alignment vertical="center" wrapText="1"/>
    </xf>
    <xf numFmtId="41" fontId="22" fillId="0" borderId="0" xfId="7" applyNumberFormat="1" applyFont="1" applyFill="1" applyBorder="1" applyAlignment="1">
      <alignment horizontal="right" vertical="center" wrapText="1"/>
    </xf>
    <xf numFmtId="181" fontId="22" fillId="0" borderId="0" xfId="7" applyNumberFormat="1" applyFont="1" applyFill="1" applyBorder="1" applyAlignment="1">
      <alignment horizontal="right" vertical="center" wrapText="1"/>
    </xf>
    <xf numFmtId="41" fontId="10" fillId="0" borderId="0" xfId="8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176" fontId="10" fillId="38" borderId="1" xfId="7" applyFont="1" applyFill="1" applyBorder="1" applyAlignment="1">
      <alignment horizontal="center" vertical="center"/>
    </xf>
    <xf numFmtId="41" fontId="11" fillId="4" borderId="1" xfId="11" applyFont="1" applyFill="1" applyBorder="1" applyAlignment="1">
      <alignment vertical="center"/>
    </xf>
    <xf numFmtId="182" fontId="22" fillId="4" borderId="1" xfId="7" applyNumberFormat="1" applyFont="1" applyFill="1" applyBorder="1" applyAlignment="1">
      <alignment vertical="center" wrapText="1"/>
    </xf>
    <xf numFmtId="0" fontId="22" fillId="0" borderId="0" xfId="10" applyFont="1" applyFill="1" applyBorder="1" applyAlignment="1">
      <alignment horizontal="distributed" vertical="center" wrapText="1"/>
    </xf>
    <xf numFmtId="0" fontId="22" fillId="0" borderId="0" xfId="10" applyFont="1" applyFill="1" applyBorder="1" applyAlignment="1">
      <alignment vertical="center" wrapText="1"/>
    </xf>
    <xf numFmtId="41" fontId="10" fillId="0" borderId="1" xfId="8" applyNumberFormat="1" applyFont="1" applyBorder="1" applyAlignment="1">
      <alignment horizontal="center" vertical="center" wrapText="1"/>
    </xf>
    <xf numFmtId="0" fontId="10" fillId="0" borderId="0" xfId="652" applyFont="1" applyBorder="1" applyAlignment="1">
      <alignment vertical="center"/>
    </xf>
    <xf numFmtId="0" fontId="13" fillId="0" borderId="0" xfId="652" applyFont="1" applyBorder="1" applyAlignment="1">
      <alignment vertical="center"/>
    </xf>
    <xf numFmtId="0" fontId="13" fillId="0" borderId="0" xfId="652" applyFont="1" applyBorder="1" applyAlignment="1">
      <alignment horizontal="left" vertical="center"/>
    </xf>
    <xf numFmtId="0" fontId="11" fillId="2" borderId="1" xfId="652" applyFont="1" applyFill="1" applyBorder="1" applyAlignment="1">
      <alignment horizontal="center" vertical="center" wrapText="1"/>
    </xf>
    <xf numFmtId="0" fontId="10" fillId="0" borderId="64" xfId="652" applyFont="1" applyFill="1" applyBorder="1" applyAlignment="1">
      <alignment horizontal="left" vertical="center" wrapText="1"/>
    </xf>
    <xf numFmtId="3" fontId="10" fillId="0" borderId="1" xfId="652" applyNumberFormat="1" applyFont="1" applyFill="1" applyBorder="1" applyAlignment="1">
      <alignment horizontal="left" vertical="center" wrapText="1" shrinkToFit="1"/>
    </xf>
    <xf numFmtId="3" fontId="10" fillId="0" borderId="1" xfId="652" applyNumberFormat="1" applyFont="1" applyFill="1" applyBorder="1" applyAlignment="1">
      <alignment horizontal="right" vertical="center" wrapText="1"/>
    </xf>
    <xf numFmtId="3" fontId="10" fillId="4" borderId="1" xfId="652" applyNumberFormat="1" applyFont="1" applyFill="1" applyBorder="1" applyAlignment="1">
      <alignment horizontal="right" vertical="center" wrapText="1"/>
    </xf>
    <xf numFmtId="41" fontId="10" fillId="0" borderId="1" xfId="653" applyNumberFormat="1" applyFont="1" applyFill="1" applyBorder="1" applyAlignment="1">
      <alignment horizontal="right" vertical="center"/>
    </xf>
    <xf numFmtId="41" fontId="10" fillId="4" borderId="1" xfId="653" applyNumberFormat="1" applyFont="1" applyFill="1" applyBorder="1" applyAlignment="1">
      <alignment horizontal="right" vertical="center"/>
    </xf>
    <xf numFmtId="41" fontId="10" fillId="0" borderId="1" xfId="653" applyNumberFormat="1" applyFont="1" applyBorder="1" applyAlignment="1">
      <alignment horizontal="right" vertical="center"/>
    </xf>
    <xf numFmtId="41" fontId="10" fillId="4" borderId="1" xfId="653" applyNumberFormat="1" applyFont="1" applyFill="1" applyBorder="1" applyAlignment="1">
      <alignment vertical="center"/>
    </xf>
    <xf numFmtId="41" fontId="10" fillId="4" borderId="65" xfId="653" applyNumberFormat="1" applyFont="1" applyFill="1" applyBorder="1" applyAlignment="1">
      <alignment vertical="center"/>
    </xf>
    <xf numFmtId="3" fontId="10" fillId="0" borderId="1" xfId="652" applyNumberFormat="1" applyFont="1" applyFill="1" applyBorder="1" applyAlignment="1">
      <alignment horizontal="left" vertical="center" wrapText="1"/>
    </xf>
    <xf numFmtId="41" fontId="10" fillId="0" borderId="1" xfId="653" applyNumberFormat="1" applyFont="1" applyBorder="1" applyAlignment="1">
      <alignment vertical="center"/>
    </xf>
    <xf numFmtId="0" fontId="10" fillId="0" borderId="4" xfId="652" applyFont="1" applyFill="1" applyBorder="1" applyAlignment="1">
      <alignment horizontal="left" vertical="center" wrapText="1"/>
    </xf>
    <xf numFmtId="3" fontId="10" fillId="0" borderId="5" xfId="652" applyNumberFormat="1" applyFont="1" applyFill="1" applyBorder="1" applyAlignment="1">
      <alignment horizontal="left" vertical="center" wrapText="1"/>
    </xf>
    <xf numFmtId="3" fontId="10" fillId="0" borderId="5" xfId="652" applyNumberFormat="1" applyFont="1" applyFill="1" applyBorder="1" applyAlignment="1">
      <alignment horizontal="right" vertical="center" wrapText="1"/>
    </xf>
    <xf numFmtId="3" fontId="10" fillId="4" borderId="5" xfId="652" applyNumberFormat="1" applyFont="1" applyFill="1" applyBorder="1" applyAlignment="1">
      <alignment horizontal="right" vertical="center" wrapText="1"/>
    </xf>
    <xf numFmtId="41" fontId="10" fillId="0" borderId="5" xfId="653" applyNumberFormat="1" applyFont="1" applyFill="1" applyBorder="1" applyAlignment="1">
      <alignment horizontal="right" vertical="center"/>
    </xf>
    <xf numFmtId="41" fontId="10" fillId="4" borderId="5" xfId="653" applyNumberFormat="1" applyFont="1" applyFill="1" applyBorder="1" applyAlignment="1">
      <alignment horizontal="right" vertical="center"/>
    </xf>
    <xf numFmtId="41" fontId="10" fillId="4" borderId="5" xfId="653" applyNumberFormat="1" applyFont="1" applyFill="1" applyBorder="1" applyAlignment="1">
      <alignment vertical="center"/>
    </xf>
    <xf numFmtId="41" fontId="10" fillId="4" borderId="6" xfId="653" applyNumberFormat="1" applyFont="1" applyFill="1" applyBorder="1" applyAlignment="1">
      <alignment vertical="center"/>
    </xf>
    <xf numFmtId="0" fontId="11" fillId="2" borderId="65" xfId="652" applyFont="1" applyFill="1" applyBorder="1" applyAlignment="1">
      <alignment horizontal="center" vertical="center" wrapText="1"/>
    </xf>
    <xf numFmtId="176" fontId="10" fillId="4" borderId="1" xfId="2" applyFont="1" applyFill="1" applyBorder="1" applyAlignment="1">
      <alignment horizontal="right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34" fillId="0" borderId="69" xfId="652" applyFont="1" applyBorder="1" applyAlignment="1">
      <alignment horizontal="left" vertical="center"/>
    </xf>
    <xf numFmtId="0" fontId="34" fillId="0" borderId="70" xfId="652" applyFont="1" applyBorder="1" applyAlignment="1">
      <alignment horizontal="left" vertical="center"/>
    </xf>
    <xf numFmtId="0" fontId="19" fillId="0" borderId="70" xfId="652" applyFont="1" applyBorder="1" applyAlignment="1">
      <alignment horizontal="left" vertical="center"/>
    </xf>
    <xf numFmtId="0" fontId="19" fillId="0" borderId="71" xfId="652" applyFont="1" applyBorder="1" applyAlignment="1">
      <alignment horizontal="left" vertical="center"/>
    </xf>
    <xf numFmtId="0" fontId="19" fillId="0" borderId="70" xfId="652" applyFont="1" applyBorder="1" applyAlignment="1">
      <alignment vertical="center"/>
    </xf>
    <xf numFmtId="0" fontId="19" fillId="0" borderId="71" xfId="652" applyFont="1" applyBorder="1" applyAlignment="1">
      <alignment vertical="center"/>
    </xf>
    <xf numFmtId="0" fontId="34" fillId="0" borderId="69" xfId="652" applyFont="1" applyBorder="1" applyAlignment="1">
      <alignment vertical="center"/>
    </xf>
    <xf numFmtId="0" fontId="34" fillId="0" borderId="70" xfId="652" applyFont="1" applyBorder="1" applyAlignment="1">
      <alignment vertical="center"/>
    </xf>
    <xf numFmtId="0" fontId="20" fillId="0" borderId="70" xfId="652" applyFont="1" applyBorder="1" applyAlignment="1">
      <alignment vertical="center"/>
    </xf>
    <xf numFmtId="0" fontId="20" fillId="0" borderId="71" xfId="652" applyFont="1" applyBorder="1" applyAlignment="1">
      <alignment vertical="center"/>
    </xf>
    <xf numFmtId="0" fontId="120" fillId="0" borderId="70" xfId="652" applyFont="1" applyBorder="1" applyAlignment="1">
      <alignment vertical="center"/>
    </xf>
    <xf numFmtId="0" fontId="120" fillId="0" borderId="71" xfId="652" applyFont="1" applyBorder="1" applyAlignment="1">
      <alignment vertical="center"/>
    </xf>
    <xf numFmtId="0" fontId="121" fillId="0" borderId="0" xfId="0" applyFont="1" applyAlignment="1">
      <alignment vertical="center"/>
    </xf>
    <xf numFmtId="0" fontId="122" fillId="0" borderId="70" xfId="652" applyFont="1" applyBorder="1" applyAlignment="1">
      <alignment vertical="center"/>
    </xf>
    <xf numFmtId="0" fontId="122" fillId="0" borderId="71" xfId="652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 wrapText="1"/>
    </xf>
    <xf numFmtId="3" fontId="11" fillId="0" borderId="1" xfId="0" applyNumberFormat="1" applyFont="1" applyBorder="1" applyAlignment="1">
      <alignment horizontal="distributed" vertical="center" indent="1"/>
    </xf>
    <xf numFmtId="0" fontId="11" fillId="2" borderId="1" xfId="0" applyFont="1" applyFill="1" applyBorder="1" applyAlignment="1">
      <alignment horizontal="distributed" vertical="center" indent="1"/>
    </xf>
    <xf numFmtId="0" fontId="11" fillId="2" borderId="1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distributed" vertical="center"/>
    </xf>
    <xf numFmtId="0" fontId="11" fillId="2" borderId="1" xfId="0" applyFont="1" applyFill="1" applyBorder="1" applyAlignment="1">
      <alignment horizontal="distributed" vertical="center" wrapText="1" indent="1"/>
    </xf>
    <xf numFmtId="0" fontId="13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justify" vertical="center" wrapText="1"/>
    </xf>
    <xf numFmtId="0" fontId="119" fillId="0" borderId="69" xfId="652" applyFont="1" applyBorder="1" applyAlignment="1">
      <alignment vertical="center"/>
    </xf>
    <xf numFmtId="0" fontId="119" fillId="0" borderId="70" xfId="652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28" fillId="0" borderId="0" xfId="6" applyFont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9" fillId="0" borderId="0" xfId="6" applyFont="1">
      <alignment vertical="center"/>
    </xf>
    <xf numFmtId="0" fontId="9" fillId="0" borderId="0" xfId="6" applyFont="1" applyAlignment="1">
      <alignment horizontal="left" vertical="center" wrapText="1"/>
    </xf>
    <xf numFmtId="0" fontId="41" fillId="0" borderId="0" xfId="6" applyFont="1" applyAlignment="1">
      <alignment horizontal="left" vertical="center" shrinkToFit="1"/>
    </xf>
    <xf numFmtId="49" fontId="41" fillId="0" borderId="0" xfId="6" applyNumberFormat="1" applyFont="1" applyAlignment="1">
      <alignment horizontal="left" vertical="center" wrapText="1" indent="2"/>
    </xf>
    <xf numFmtId="0" fontId="129" fillId="0" borderId="0" xfId="6" applyFont="1" applyAlignment="1">
      <alignment horizontal="left" vertical="center" wrapText="1"/>
    </xf>
    <xf numFmtId="0" fontId="42" fillId="0" borderId="0" xfId="6" applyFont="1" applyAlignment="1">
      <alignment horizontal="left" vertical="center" wrapText="1"/>
    </xf>
    <xf numFmtId="0" fontId="135" fillId="0" borderId="0" xfId="6" applyFont="1">
      <alignment vertical="center"/>
    </xf>
    <xf numFmtId="0" fontId="12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30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textRotation="255"/>
    </xf>
    <xf numFmtId="0" fontId="14" fillId="2" borderId="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distributed" vertical="center" wrapText="1" indent="1"/>
    </xf>
    <xf numFmtId="3" fontId="11" fillId="2" borderId="8" xfId="0" applyNumberFormat="1" applyFont="1" applyFill="1" applyBorder="1" applyAlignment="1">
      <alignment horizontal="distributed" vertical="center" wrapText="1" indent="1"/>
    </xf>
    <xf numFmtId="3" fontId="11" fillId="2" borderId="23" xfId="0" applyNumberFormat="1" applyFont="1" applyFill="1" applyBorder="1" applyAlignment="1">
      <alignment horizontal="distributed" vertical="center" wrapText="1" indent="5"/>
    </xf>
    <xf numFmtId="3" fontId="11" fillId="2" borderId="1" xfId="0" applyNumberFormat="1" applyFont="1" applyFill="1" applyBorder="1" applyAlignment="1">
      <alignment horizontal="distributed" vertical="center" wrapText="1" indent="5"/>
    </xf>
    <xf numFmtId="3" fontId="11" fillId="2" borderId="1" xfId="0" applyNumberFormat="1" applyFont="1" applyFill="1" applyBorder="1" applyAlignment="1">
      <alignment horizontal="distributed" vertical="center" wrapText="1"/>
    </xf>
    <xf numFmtId="3" fontId="13" fillId="2" borderId="24" xfId="0" applyNumberFormat="1" applyFont="1" applyFill="1" applyBorder="1" applyAlignment="1">
      <alignment horizontal="distributed" vertical="center" wrapText="1"/>
    </xf>
    <xf numFmtId="3" fontId="13" fillId="2" borderId="10" xfId="0" applyNumberFormat="1" applyFont="1" applyFill="1" applyBorder="1" applyAlignment="1">
      <alignment horizontal="distributed" vertical="center" wrapText="1"/>
    </xf>
    <xf numFmtId="3" fontId="11" fillId="2" borderId="9" xfId="0" applyNumberFormat="1" applyFont="1" applyFill="1" applyBorder="1" applyAlignment="1">
      <alignment horizontal="distributed" vertical="center" wrapText="1" indent="1"/>
    </xf>
    <xf numFmtId="3" fontId="10" fillId="0" borderId="1" xfId="0" applyNumberFormat="1" applyFont="1" applyBorder="1" applyAlignment="1">
      <alignment horizontal="distributed" vertical="center" wrapText="1" indent="1"/>
    </xf>
    <xf numFmtId="3" fontId="10" fillId="0" borderId="1" xfId="0" applyNumberFormat="1" applyFont="1" applyBorder="1" applyAlignment="1">
      <alignment horizontal="distributed" vertical="center" indent="1"/>
    </xf>
    <xf numFmtId="3" fontId="11" fillId="0" borderId="1" xfId="0" applyNumberFormat="1" applyFont="1" applyBorder="1" applyAlignment="1">
      <alignment horizontal="distributed" vertical="center" textRotation="255"/>
    </xf>
    <xf numFmtId="3" fontId="11" fillId="0" borderId="1" xfId="0" applyNumberFormat="1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wrapText="1" indent="1"/>
    </xf>
    <xf numFmtId="0" fontId="1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indent="1"/>
    </xf>
    <xf numFmtId="0" fontId="11" fillId="2" borderId="1" xfId="0" applyFont="1" applyFill="1" applyBorder="1" applyAlignment="1">
      <alignment horizontal="distributed" vertical="center" wrapText="1" indent="1"/>
    </xf>
    <xf numFmtId="0" fontId="11" fillId="2" borderId="1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30" fillId="4" borderId="0" xfId="652" applyFont="1" applyFill="1" applyAlignment="1">
      <alignment horizontal="center" vertical="center"/>
    </xf>
    <xf numFmtId="0" fontId="31" fillId="4" borderId="0" xfId="652" applyFont="1" applyFill="1" applyAlignment="1">
      <alignment horizontal="center" vertical="center"/>
    </xf>
    <xf numFmtId="0" fontId="32" fillId="4" borderId="0" xfId="652" applyFont="1" applyFill="1" applyAlignment="1">
      <alignment horizontal="center" vertical="center"/>
    </xf>
    <xf numFmtId="0" fontId="13" fillId="0" borderId="0" xfId="652" applyFont="1" applyBorder="1" applyAlignment="1">
      <alignment horizontal="left" vertical="center"/>
    </xf>
    <xf numFmtId="0" fontId="118" fillId="0" borderId="0" xfId="652" applyFont="1" applyBorder="1" applyAlignment="1">
      <alignment horizontal="right" vertical="center"/>
    </xf>
    <xf numFmtId="0" fontId="22" fillId="0" borderId="0" xfId="652" applyFont="1" applyBorder="1" applyAlignment="1">
      <alignment horizontal="right" vertical="center"/>
    </xf>
    <xf numFmtId="0" fontId="11" fillId="2" borderId="58" xfId="652" applyFont="1" applyFill="1" applyBorder="1" applyAlignment="1">
      <alignment horizontal="center" vertical="center" shrinkToFit="1"/>
    </xf>
    <xf numFmtId="0" fontId="11" fillId="2" borderId="64" xfId="652" applyFont="1" applyFill="1" applyBorder="1" applyAlignment="1">
      <alignment horizontal="center" vertical="center" shrinkToFit="1"/>
    </xf>
    <xf numFmtId="0" fontId="11" fillId="2" borderId="59" xfId="652" applyFont="1" applyFill="1" applyBorder="1" applyAlignment="1">
      <alignment horizontal="center" vertical="center" wrapText="1"/>
    </xf>
    <xf numFmtId="0" fontId="11" fillId="2" borderId="1" xfId="652" applyFont="1" applyFill="1" applyBorder="1" applyAlignment="1">
      <alignment horizontal="center" vertical="center" wrapText="1"/>
    </xf>
    <xf numFmtId="0" fontId="11" fillId="2" borderId="60" xfId="652" applyFont="1" applyFill="1" applyBorder="1" applyAlignment="1">
      <alignment horizontal="center" vertical="center" wrapText="1"/>
    </xf>
    <xf numFmtId="0" fontId="11" fillId="2" borderId="61" xfId="652" applyFont="1" applyFill="1" applyBorder="1" applyAlignment="1">
      <alignment horizontal="center" vertical="center" wrapText="1"/>
    </xf>
    <xf numFmtId="0" fontId="11" fillId="2" borderId="63" xfId="652" applyFont="1" applyFill="1" applyBorder="1" applyAlignment="1">
      <alignment horizontal="center" vertical="center" wrapText="1"/>
    </xf>
    <xf numFmtId="0" fontId="34" fillId="0" borderId="69" xfId="652" applyFont="1" applyBorder="1" applyAlignment="1">
      <alignment horizontal="left" vertical="center"/>
    </xf>
    <xf numFmtId="0" fontId="34" fillId="0" borderId="70" xfId="652" applyFont="1" applyBorder="1" applyAlignment="1">
      <alignment horizontal="left" vertical="center"/>
    </xf>
    <xf numFmtId="0" fontId="34" fillId="0" borderId="69" xfId="652" applyFont="1" applyBorder="1" applyAlignment="1">
      <alignment horizontal="left" vertical="center" wrapText="1"/>
    </xf>
    <xf numFmtId="0" fontId="34" fillId="0" borderId="71" xfId="652" applyFont="1" applyBorder="1" applyAlignment="1">
      <alignment horizontal="left" vertical="center"/>
    </xf>
    <xf numFmtId="0" fontId="126" fillId="0" borderId="69" xfId="652" applyFont="1" applyBorder="1" applyAlignment="1">
      <alignment horizontal="left" vertical="center"/>
    </xf>
    <xf numFmtId="0" fontId="126" fillId="0" borderId="70" xfId="652" applyFont="1" applyBorder="1" applyAlignment="1">
      <alignment horizontal="left" vertical="center"/>
    </xf>
    <xf numFmtId="0" fontId="11" fillId="2" borderId="62" xfId="652" applyFont="1" applyFill="1" applyBorder="1" applyAlignment="1">
      <alignment horizontal="center" vertical="center" wrapText="1"/>
    </xf>
    <xf numFmtId="0" fontId="11" fillId="2" borderId="27" xfId="652" applyFont="1" applyFill="1" applyBorder="1" applyAlignment="1">
      <alignment horizontal="center" vertical="center" wrapText="1"/>
    </xf>
    <xf numFmtId="0" fontId="19" fillId="0" borderId="69" xfId="652" applyFont="1" applyBorder="1" applyAlignment="1">
      <alignment horizontal="left" vertical="center"/>
    </xf>
    <xf numFmtId="0" fontId="19" fillId="0" borderId="70" xfId="652" applyFont="1" applyBorder="1" applyAlignment="1">
      <alignment horizontal="left" vertical="center"/>
    </xf>
    <xf numFmtId="0" fontId="19" fillId="0" borderId="71" xfId="652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distributed" vertical="center"/>
    </xf>
    <xf numFmtId="0" fontId="16" fillId="2" borderId="1" xfId="0" applyFont="1" applyFill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 indent="2"/>
    </xf>
    <xf numFmtId="0" fontId="10" fillId="2" borderId="1" xfId="0" applyFont="1" applyFill="1" applyBorder="1" applyAlignment="1">
      <alignment horizontal="distributed" vertical="center" wrapText="1" indent="2"/>
    </xf>
    <xf numFmtId="0" fontId="10" fillId="2" borderId="1" xfId="0" applyFont="1" applyFill="1" applyBorder="1" applyAlignment="1">
      <alignment horizontal="distributed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 indent="1"/>
    </xf>
    <xf numFmtId="0" fontId="11" fillId="0" borderId="1" xfId="0" applyFont="1" applyFill="1" applyBorder="1" applyAlignment="1">
      <alignment horizontal="distributed" vertical="center" wrapText="1" indent="1"/>
    </xf>
    <xf numFmtId="0" fontId="11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4" borderId="25" xfId="0" applyFont="1" applyFill="1" applyBorder="1" applyAlignment="1">
      <alignment horizontal="distributed" vertical="center" wrapText="1" indent="5"/>
    </xf>
    <xf numFmtId="0" fontId="12" fillId="4" borderId="3" xfId="0" applyFont="1" applyFill="1" applyBorder="1" applyAlignment="1">
      <alignment horizontal="distributed" vertical="center" wrapText="1" indent="5"/>
    </xf>
    <xf numFmtId="0" fontId="12" fillId="4" borderId="26" xfId="0" applyFont="1" applyFill="1" applyBorder="1" applyAlignment="1">
      <alignment horizontal="distributed" vertical="center" wrapText="1" indent="5"/>
    </xf>
    <xf numFmtId="0" fontId="12" fillId="4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distributed" vertical="center" indent="3"/>
    </xf>
    <xf numFmtId="0" fontId="11" fillId="0" borderId="3" xfId="0" applyFont="1" applyFill="1" applyBorder="1" applyAlignment="1">
      <alignment horizontal="distributed" vertical="center" indent="3"/>
    </xf>
    <xf numFmtId="0" fontId="11" fillId="0" borderId="9" xfId="0" applyFont="1" applyFill="1" applyBorder="1" applyAlignment="1">
      <alignment horizontal="distributed" vertical="center" indent="3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6" fillId="0" borderId="0" xfId="6" applyFont="1" applyAlignment="1">
      <alignment horizontal="left" vertical="center" wrapText="1"/>
    </xf>
  </cellXfs>
  <cellStyles count="654">
    <cellStyle name="20% - Accent1" xfId="12"/>
    <cellStyle name="20% - Accent1 2" xfId="13"/>
    <cellStyle name="20% - Accent2" xfId="14"/>
    <cellStyle name="20% - Accent2 2" xfId="15"/>
    <cellStyle name="20% - Accent3" xfId="16"/>
    <cellStyle name="20% - Accent3 2" xfId="17"/>
    <cellStyle name="20% - Accent4" xfId="18"/>
    <cellStyle name="20% - Accent4 2" xfId="19"/>
    <cellStyle name="20% - Accent5" xfId="20"/>
    <cellStyle name="20% - Accent5 2" xfId="21"/>
    <cellStyle name="20% - Accent6" xfId="22"/>
    <cellStyle name="20% - Accent6 2" xfId="23"/>
    <cellStyle name="20% - 강조색1 2" xfId="24"/>
    <cellStyle name="20% - 강조색2 2" xfId="25"/>
    <cellStyle name="20% - 강조색3 2" xfId="26"/>
    <cellStyle name="20% - 강조색4 2" xfId="27"/>
    <cellStyle name="20% - 강조색5 2" xfId="28"/>
    <cellStyle name="20% - 강조색6 2" xfId="29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40% - 강조색1 2" xfId="42"/>
    <cellStyle name="40% - 강조색2 2" xfId="43"/>
    <cellStyle name="40% - 강조색3 2" xfId="44"/>
    <cellStyle name="40% - 강조색4 2" xfId="45"/>
    <cellStyle name="40% - 강조색5 2" xfId="46"/>
    <cellStyle name="40% - 강조색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60% - 강조색1 2" xfId="60"/>
    <cellStyle name="60% - 강조색2 2" xfId="61"/>
    <cellStyle name="60% - 강조색3 2" xfId="62"/>
    <cellStyle name="60% - 강조색4 2" xfId="63"/>
    <cellStyle name="60% - 강조색5 2" xfId="64"/>
    <cellStyle name="60% - 강조색6 2" xfId="65"/>
    <cellStyle name="Accent1" xfId="66"/>
    <cellStyle name="Accent1 2" xfId="67"/>
    <cellStyle name="Accent2" xfId="68"/>
    <cellStyle name="Accent2 2" xfId="69"/>
    <cellStyle name="Accent3" xfId="70"/>
    <cellStyle name="Accent3 2" xfId="71"/>
    <cellStyle name="Accent4" xfId="72"/>
    <cellStyle name="Accent4 2" xfId="73"/>
    <cellStyle name="Accent5" xfId="74"/>
    <cellStyle name="Accent5 2" xfId="75"/>
    <cellStyle name="Accent6" xfId="76"/>
    <cellStyle name="Accent6 2" xfId="77"/>
    <cellStyle name="Bad" xfId="78"/>
    <cellStyle name="Bad 2" xfId="79"/>
    <cellStyle name="Calculation" xfId="80"/>
    <cellStyle name="Calculation 2" xfId="81"/>
    <cellStyle name="Check Cell" xfId="82"/>
    <cellStyle name="Check Cell 2" xfId="83"/>
    <cellStyle name="Comma [0]_ SG&amp;A Bridge " xfId="84"/>
    <cellStyle name="Comma_ SG&amp;A Bridge " xfId="85"/>
    <cellStyle name="Currency [0]_ SG&amp;A Bridge " xfId="86"/>
    <cellStyle name="Currency_ SG&amp;A Bridge " xfId="87"/>
    <cellStyle name="Explanatory Text" xfId="88"/>
    <cellStyle name="Explanatory Text 2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3" xfId="106"/>
    <cellStyle name="Normal_ SG&amp;A Bridge " xfId="107"/>
    <cellStyle name="Note" xfId="108"/>
    <cellStyle name="Note 2" xfId="109"/>
    <cellStyle name="Note 3" xfId="110"/>
    <cellStyle name="Output" xfId="111"/>
    <cellStyle name="Output 2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X" xfId="148"/>
    <cellStyle name="SAPBEXtitle" xfId="149"/>
    <cellStyle name="SAPBEXundefined" xfId="150"/>
    <cellStyle name="Title" xfId="151"/>
    <cellStyle name="Title 2" xfId="152"/>
    <cellStyle name="Total" xfId="153"/>
    <cellStyle name="Total 2" xfId="154"/>
    <cellStyle name="Warning Text" xfId="155"/>
    <cellStyle name="Warning Text 2" xfId="156"/>
    <cellStyle name="강조색1 2" xfId="157"/>
    <cellStyle name="강조색2 2" xfId="158"/>
    <cellStyle name="강조색3 2" xfId="159"/>
    <cellStyle name="강조색4 2" xfId="160"/>
    <cellStyle name="강조색5 2" xfId="161"/>
    <cellStyle name="강조색6 2" xfId="162"/>
    <cellStyle name="경고문 2" xfId="163"/>
    <cellStyle name="계산 2" xfId="164"/>
    <cellStyle name="금액" xfId="165"/>
    <cellStyle name="금액 2" xfId="166"/>
    <cellStyle name="나쁨 2" xfId="167"/>
    <cellStyle name="날짜(네자리)" xfId="168"/>
    <cellStyle name="날짜(두자리)" xfId="169"/>
    <cellStyle name="뒤에 오는 하이퍼링크_(10212)고유목적사업준비금조정명세서(을)(05.02.28.)" xfId="170"/>
    <cellStyle name="메모 2" xfId="171"/>
    <cellStyle name="문자열(가운데맞춤)" xfId="172"/>
    <cellStyle name="백분율" xfId="1" builtinId="5"/>
    <cellStyle name="백분율 2" xfId="173"/>
    <cellStyle name="백분율 2 2" xfId="174"/>
    <cellStyle name="백분율 2 2 2" xfId="175"/>
    <cellStyle name="백분율 2 3" xfId="176"/>
    <cellStyle name="백분율 2 3 2" xfId="177"/>
    <cellStyle name="백분율 2 4" xfId="178"/>
    <cellStyle name="백분율 3" xfId="179"/>
    <cellStyle name="백분율 3 2" xfId="180"/>
    <cellStyle name="백분율 4" xfId="181"/>
    <cellStyle name="백분율 5" xfId="182"/>
    <cellStyle name="백분율(5,2)" xfId="183"/>
    <cellStyle name="보통 2" xfId="184"/>
    <cellStyle name="설명 텍스트 2" xfId="185"/>
    <cellStyle name="셀 확인 2" xfId="186"/>
    <cellStyle name="숫자" xfId="187"/>
    <cellStyle name="쉼표 [0]" xfId="2" builtinId="6"/>
    <cellStyle name="쉼표 [0] 10" xfId="188"/>
    <cellStyle name="쉼표 [0] 10 2" xfId="189"/>
    <cellStyle name="쉼표 [0] 10 3" xfId="190"/>
    <cellStyle name="쉼표 [0] 11" xfId="191"/>
    <cellStyle name="쉼표 [0] 12" xfId="192"/>
    <cellStyle name="쉼표 [0] 12 2" xfId="193"/>
    <cellStyle name="쉼표 [0] 12 3" xfId="194"/>
    <cellStyle name="쉼표 [0] 13" xfId="653"/>
    <cellStyle name="쉼표 [0] 14" xfId="195"/>
    <cellStyle name="쉼표 [0] 14 2" xfId="196"/>
    <cellStyle name="쉼표 [0] 14 3" xfId="197"/>
    <cellStyle name="쉼표 [0] 2" xfId="3"/>
    <cellStyle name="쉼표 [0] 2 2" xfId="198"/>
    <cellStyle name="쉼표 [0] 2 2 10" xfId="199"/>
    <cellStyle name="쉼표 [0] 2 2 11" xfId="200"/>
    <cellStyle name="쉼표 [0] 2 2 12" xfId="201"/>
    <cellStyle name="쉼표 [0] 2 2 2" xfId="202"/>
    <cellStyle name="쉼표 [0] 2 2 3" xfId="203"/>
    <cellStyle name="쉼표 [0] 2 2 4" xfId="204"/>
    <cellStyle name="쉼표 [0] 2 2 5" xfId="205"/>
    <cellStyle name="쉼표 [0] 2 2 6" xfId="206"/>
    <cellStyle name="쉼표 [0] 2 2 7" xfId="207"/>
    <cellStyle name="쉼표 [0] 2 2 8" xfId="208"/>
    <cellStyle name="쉼표 [0] 2 2 9" xfId="209"/>
    <cellStyle name="쉼표 [0] 2 3" xfId="210"/>
    <cellStyle name="쉼표 [0] 2 3 10" xfId="211"/>
    <cellStyle name="쉼표 [0] 2 3 2" xfId="212"/>
    <cellStyle name="쉼표 [0] 2 3 3" xfId="213"/>
    <cellStyle name="쉼표 [0] 2 3 4" xfId="214"/>
    <cellStyle name="쉼표 [0] 2 3 5" xfId="215"/>
    <cellStyle name="쉼표 [0] 2 3 6" xfId="216"/>
    <cellStyle name="쉼표 [0] 2 3 7" xfId="217"/>
    <cellStyle name="쉼표 [0] 2 3 8" xfId="218"/>
    <cellStyle name="쉼표 [0] 2 3 9" xfId="219"/>
    <cellStyle name="쉼표 [0] 2 4" xfId="220"/>
    <cellStyle name="쉼표 [0] 2 4 2" xfId="221"/>
    <cellStyle name="쉼표 [0] 2 4 2 2" xfId="222"/>
    <cellStyle name="쉼표 [0] 2 4 2 2 2" xfId="223"/>
    <cellStyle name="쉼표 [0] 2 4 2 2 2 2" xfId="224"/>
    <cellStyle name="쉼표 [0] 2 4 2 2 2 3" xfId="225"/>
    <cellStyle name="쉼표 [0] 2 4 2 2 2 4" xfId="226"/>
    <cellStyle name="쉼표 [0] 2 4 2 2 3" xfId="227"/>
    <cellStyle name="쉼표 [0] 2 4 2 2 4" xfId="228"/>
    <cellStyle name="쉼표 [0] 2 4 2 2 5" xfId="229"/>
    <cellStyle name="쉼표 [0] 2 4 2 2 6" xfId="230"/>
    <cellStyle name="쉼표 [0] 2 4 2 2 7" xfId="231"/>
    <cellStyle name="쉼표 [0] 2 4 2 3" xfId="232"/>
    <cellStyle name="쉼표 [0] 2 4 2 3 2" xfId="233"/>
    <cellStyle name="쉼표 [0] 2 4 2 3 3" xfId="234"/>
    <cellStyle name="쉼표 [0] 2 4 2 3 4" xfId="235"/>
    <cellStyle name="쉼표 [0] 2 4 2 3 5" xfId="236"/>
    <cellStyle name="쉼표 [0] 2 4 2 4" xfId="237"/>
    <cellStyle name="쉼표 [0] 2 4 2 4 2" xfId="238"/>
    <cellStyle name="쉼표 [0] 2 4 2 5" xfId="239"/>
    <cellStyle name="쉼표 [0] 2 4 2 6" xfId="240"/>
    <cellStyle name="쉼표 [0] 2 4 3" xfId="241"/>
    <cellStyle name="쉼표 [0] 2 4 4" xfId="242"/>
    <cellStyle name="쉼표 [0] 2 4 4 2" xfId="243"/>
    <cellStyle name="쉼표 [0] 2 4 4 3" xfId="244"/>
    <cellStyle name="쉼표 [0] 2 4 4 4" xfId="245"/>
    <cellStyle name="쉼표 [0] 2 4 5" xfId="246"/>
    <cellStyle name="쉼표 [0] 2 4 6" xfId="247"/>
    <cellStyle name="쉼표 [0] 2 4 7" xfId="248"/>
    <cellStyle name="쉼표 [0] 2 4 8" xfId="249"/>
    <cellStyle name="쉼표 [0] 2 4 9" xfId="250"/>
    <cellStyle name="쉼표 [0] 2 5" xfId="251"/>
    <cellStyle name="쉼표 [0] 2 5 2" xfId="252"/>
    <cellStyle name="쉼표 [0] 2 5 2 2" xfId="253"/>
    <cellStyle name="쉼표 [0] 2 5 2 2 2" xfId="254"/>
    <cellStyle name="쉼표 [0] 2 5 2 2 2 2" xfId="255"/>
    <cellStyle name="쉼표 [0] 2 5 2 2 2 3" xfId="256"/>
    <cellStyle name="쉼표 [0] 2 5 2 2 2 4" xfId="257"/>
    <cellStyle name="쉼표 [0] 2 5 2 2 3" xfId="258"/>
    <cellStyle name="쉼표 [0] 2 5 2 2 4" xfId="259"/>
    <cellStyle name="쉼표 [0] 2 5 2 2 5" xfId="260"/>
    <cellStyle name="쉼표 [0] 2 5 2 2 6" xfId="261"/>
    <cellStyle name="쉼표 [0] 2 5 2 2 7" xfId="262"/>
    <cellStyle name="쉼표 [0] 2 5 2 3" xfId="263"/>
    <cellStyle name="쉼표 [0] 2 5 2 3 2" xfId="264"/>
    <cellStyle name="쉼표 [0] 2 5 2 3 3" xfId="265"/>
    <cellStyle name="쉼표 [0] 2 5 2 3 4" xfId="266"/>
    <cellStyle name="쉼표 [0] 2 5 2 3 5" xfId="267"/>
    <cellStyle name="쉼표 [0] 2 5 2 4" xfId="268"/>
    <cellStyle name="쉼표 [0] 2 5 2 4 2" xfId="269"/>
    <cellStyle name="쉼표 [0] 2 5 2 5" xfId="270"/>
    <cellStyle name="쉼표 [0] 2 5 2 6" xfId="271"/>
    <cellStyle name="쉼표 [0] 2 5 3" xfId="272"/>
    <cellStyle name="쉼표 [0] 2 5 4" xfId="273"/>
    <cellStyle name="쉼표 [0] 2 5 4 2" xfId="274"/>
    <cellStyle name="쉼표 [0] 2 5 4 3" xfId="275"/>
    <cellStyle name="쉼표 [0] 2 5 4 4" xfId="276"/>
    <cellStyle name="쉼표 [0] 2 5 5" xfId="277"/>
    <cellStyle name="쉼표 [0] 2 5 6" xfId="278"/>
    <cellStyle name="쉼표 [0] 2 5 7" xfId="279"/>
    <cellStyle name="쉼표 [0] 2 5 8" xfId="280"/>
    <cellStyle name="쉼표 [0] 2 5 9" xfId="281"/>
    <cellStyle name="쉼표 [0] 2 6" xfId="282"/>
    <cellStyle name="쉼표 [0] 2 6 2" xfId="283"/>
    <cellStyle name="쉼표 [0] 2 6 2 2" xfId="284"/>
    <cellStyle name="쉼표 [0] 2 6 2 2 2" xfId="285"/>
    <cellStyle name="쉼표 [0] 2 6 2 2 2 2" xfId="286"/>
    <cellStyle name="쉼표 [0] 2 6 2 2 2 3" xfId="287"/>
    <cellStyle name="쉼표 [0] 2 6 2 2 2 4" xfId="288"/>
    <cellStyle name="쉼표 [0] 2 6 2 2 3" xfId="289"/>
    <cellStyle name="쉼표 [0] 2 6 2 2 4" xfId="290"/>
    <cellStyle name="쉼표 [0] 2 6 2 2 5" xfId="291"/>
    <cellStyle name="쉼표 [0] 2 6 2 2 6" xfId="292"/>
    <cellStyle name="쉼표 [0] 2 6 2 2 7" xfId="293"/>
    <cellStyle name="쉼표 [0] 2 6 2 3" xfId="294"/>
    <cellStyle name="쉼표 [0] 2 6 2 3 2" xfId="295"/>
    <cellStyle name="쉼표 [0] 2 6 2 3 3" xfId="296"/>
    <cellStyle name="쉼표 [0] 2 6 2 3 4" xfId="297"/>
    <cellStyle name="쉼표 [0] 2 6 2 3 5" xfId="298"/>
    <cellStyle name="쉼표 [0] 2 6 2 4" xfId="299"/>
    <cellStyle name="쉼표 [0] 2 6 2 4 2" xfId="300"/>
    <cellStyle name="쉼표 [0] 2 6 2 5" xfId="301"/>
    <cellStyle name="쉼표 [0] 2 6 2 6" xfId="302"/>
    <cellStyle name="쉼표 [0] 2 6 3" xfId="303"/>
    <cellStyle name="쉼표 [0] 2 6 4" xfId="304"/>
    <cellStyle name="쉼표 [0] 2 6 4 2" xfId="305"/>
    <cellStyle name="쉼표 [0] 2 6 4 3" xfId="306"/>
    <cellStyle name="쉼표 [0] 2 6 4 4" xfId="307"/>
    <cellStyle name="쉼표 [0] 2 6 5" xfId="308"/>
    <cellStyle name="쉼표 [0] 2 6 6" xfId="309"/>
    <cellStyle name="쉼표 [0] 2 6 7" xfId="310"/>
    <cellStyle name="쉼표 [0] 2 6 8" xfId="311"/>
    <cellStyle name="쉼표 [0] 2 6 9" xfId="312"/>
    <cellStyle name="쉼표 [0] 2 7" xfId="313"/>
    <cellStyle name="쉼표 [0] 2 8" xfId="314"/>
    <cellStyle name="쉼표 [0] 3" xfId="315"/>
    <cellStyle name="쉼표 [0] 3 2" xfId="8"/>
    <cellStyle name="쉼표 [0] 3 3" xfId="316"/>
    <cellStyle name="쉼표 [0] 3 3 2" xfId="317"/>
    <cellStyle name="쉼표 [0] 3 4" xfId="318"/>
    <cellStyle name="쉼표 [0] 3 5" xfId="319"/>
    <cellStyle name="쉼표 [0] 4" xfId="11"/>
    <cellStyle name="쉼표 [0] 4 2" xfId="320"/>
    <cellStyle name="쉼표 [0] 5" xfId="7"/>
    <cellStyle name="쉼표 [0] 5 2" xfId="321"/>
    <cellStyle name="쉼표 [0] 6" xfId="322"/>
    <cellStyle name="쉼표 [0] 6 2" xfId="323"/>
    <cellStyle name="쉼표 [0] 6 3" xfId="324"/>
    <cellStyle name="쉼표 [0] 6 4" xfId="325"/>
    <cellStyle name="쉼표 [0] 7" xfId="326"/>
    <cellStyle name="쉼표 [0] 8" xfId="327"/>
    <cellStyle name="쉼표 [0] 9" xfId="328"/>
    <cellStyle name="스타일 1" xfId="329"/>
    <cellStyle name="스타일 1 2" xfId="330"/>
    <cellStyle name="연결된 셀 2" xfId="331"/>
    <cellStyle name="요약 2" xfId="332"/>
    <cellStyle name="입력 2" xfId="333"/>
    <cellStyle name="제목 1 2" xfId="334"/>
    <cellStyle name="제목 2 2" xfId="335"/>
    <cellStyle name="제목 3 2" xfId="336"/>
    <cellStyle name="제목 4 2" xfId="337"/>
    <cellStyle name="제목 5" xfId="338"/>
    <cellStyle name="좋음 2" xfId="339"/>
    <cellStyle name="출력 2" xfId="340"/>
    <cellStyle name="콤마 [0]_ 예수금 및 제세납부실적 명세서" xfId="341"/>
    <cellStyle name="콤마_ 예수금 및 제세납부실적 명세서" xfId="342"/>
    <cellStyle name="테두리(실선)" xfId="343"/>
    <cellStyle name="표준" xfId="0" builtinId="0"/>
    <cellStyle name="표준 10" xfId="344"/>
    <cellStyle name="표준 10 2" xfId="345"/>
    <cellStyle name="표준 10 3" xfId="346"/>
    <cellStyle name="표준 100" xfId="347"/>
    <cellStyle name="표준 101" xfId="652"/>
    <cellStyle name="표준 11" xfId="348"/>
    <cellStyle name="표준 11 2" xfId="349"/>
    <cellStyle name="표준 11 3" xfId="350"/>
    <cellStyle name="표준 12" xfId="351"/>
    <cellStyle name="표준 12 2" xfId="352"/>
    <cellStyle name="표준 12 3" xfId="353"/>
    <cellStyle name="표준 13" xfId="354"/>
    <cellStyle name="표준 13 2" xfId="355"/>
    <cellStyle name="표준 13 3" xfId="356"/>
    <cellStyle name="표준 14" xfId="357"/>
    <cellStyle name="표준 14 2" xfId="358"/>
    <cellStyle name="표준 14 3" xfId="359"/>
    <cellStyle name="표준 15" xfId="360"/>
    <cellStyle name="표준 15 2" xfId="361"/>
    <cellStyle name="표준 15 3" xfId="362"/>
    <cellStyle name="표준 16" xfId="363"/>
    <cellStyle name="표준 16 2" xfId="364"/>
    <cellStyle name="표준 16 3" xfId="365"/>
    <cellStyle name="표준 17" xfId="366"/>
    <cellStyle name="표준 17 2" xfId="367"/>
    <cellStyle name="표준 17 3" xfId="368"/>
    <cellStyle name="표준 18" xfId="369"/>
    <cellStyle name="표준 18 2" xfId="370"/>
    <cellStyle name="표준 18 3" xfId="371"/>
    <cellStyle name="표준 19" xfId="372"/>
    <cellStyle name="표준 19 2" xfId="373"/>
    <cellStyle name="표준 19 3" xfId="374"/>
    <cellStyle name="표준 2" xfId="4"/>
    <cellStyle name="표준 2 14" xfId="375"/>
    <cellStyle name="표준 2 2" xfId="376"/>
    <cellStyle name="표준 2 2 10" xfId="377"/>
    <cellStyle name="표준 2 2 11" xfId="378"/>
    <cellStyle name="표준 2 2 2" xfId="379"/>
    <cellStyle name="표준 2 2 2 2" xfId="380"/>
    <cellStyle name="표준 2 2 3" xfId="381"/>
    <cellStyle name="표준 2 2 4" xfId="382"/>
    <cellStyle name="표준 2 2 5" xfId="383"/>
    <cellStyle name="표준 2 2 6" xfId="384"/>
    <cellStyle name="표준 2 2 7" xfId="385"/>
    <cellStyle name="표준 2 2 8" xfId="386"/>
    <cellStyle name="표준 2 2 9" xfId="387"/>
    <cellStyle name="표준 2 3" xfId="388"/>
    <cellStyle name="표준 2 3 10" xfId="389"/>
    <cellStyle name="표준 2 3 2" xfId="390"/>
    <cellStyle name="표준 2 3 2 2" xfId="391"/>
    <cellStyle name="표준 2 3 3" xfId="392"/>
    <cellStyle name="표준 2 3 4" xfId="393"/>
    <cellStyle name="표준 2 3 5" xfId="394"/>
    <cellStyle name="표준 2 3 6" xfId="395"/>
    <cellStyle name="표준 2 3 7" xfId="396"/>
    <cellStyle name="표준 2 3 8" xfId="397"/>
    <cellStyle name="표준 2 3 9" xfId="398"/>
    <cellStyle name="표준 2 4" xfId="399"/>
    <cellStyle name="표준 2 4 10" xfId="400"/>
    <cellStyle name="표준 2 4 2" xfId="401"/>
    <cellStyle name="표준 2 4 2 2" xfId="402"/>
    <cellStyle name="표준 2 4 2 2 2" xfId="403"/>
    <cellStyle name="표준 2 4 2 2 2 2" xfId="404"/>
    <cellStyle name="표준 2 4 2 2 2 3" xfId="405"/>
    <cellStyle name="표준 2 4 2 2 2 4" xfId="406"/>
    <cellStyle name="표준 2 4 2 2 3" xfId="407"/>
    <cellStyle name="표준 2 4 2 2 4" xfId="408"/>
    <cellStyle name="표준 2 4 2 2 5" xfId="409"/>
    <cellStyle name="표준 2 4 2 2 6" xfId="410"/>
    <cellStyle name="표준 2 4 2 2 7" xfId="411"/>
    <cellStyle name="표준 2 4 2 3" xfId="412"/>
    <cellStyle name="표준 2 4 2 3 2" xfId="413"/>
    <cellStyle name="표준 2 4 2 3 3" xfId="414"/>
    <cellStyle name="표준 2 4 2 3 4" xfId="415"/>
    <cellStyle name="표준 2 4 2 3 5" xfId="416"/>
    <cellStyle name="표준 2 4 2 4" xfId="417"/>
    <cellStyle name="표준 2 4 2 4 2" xfId="418"/>
    <cellStyle name="표준 2 4 2 5" xfId="419"/>
    <cellStyle name="표준 2 4 2 6" xfId="420"/>
    <cellStyle name="표준 2 4 3" xfId="421"/>
    <cellStyle name="표준 2 4 4" xfId="422"/>
    <cellStyle name="표준 2 4 4 2" xfId="423"/>
    <cellStyle name="표준 2 4 4 3" xfId="424"/>
    <cellStyle name="표준 2 4 4 4" xfId="425"/>
    <cellStyle name="표준 2 4 5" xfId="426"/>
    <cellStyle name="표준 2 4 6" xfId="427"/>
    <cellStyle name="표준 2 4 7" xfId="428"/>
    <cellStyle name="표준 2 4 8" xfId="429"/>
    <cellStyle name="표준 2 4 9" xfId="430"/>
    <cellStyle name="표준 2 5" xfId="431"/>
    <cellStyle name="표준 2 5 10" xfId="432"/>
    <cellStyle name="표준 2 5 2" xfId="433"/>
    <cellStyle name="표준 2 5 2 2" xfId="434"/>
    <cellStyle name="표준 2 5 2 2 2" xfId="435"/>
    <cellStyle name="표준 2 5 2 2 2 2" xfId="436"/>
    <cellStyle name="표준 2 5 2 2 2 3" xfId="437"/>
    <cellStyle name="표준 2 5 2 2 2 4" xfId="438"/>
    <cellStyle name="표준 2 5 2 2 3" xfId="439"/>
    <cellStyle name="표준 2 5 2 2 4" xfId="440"/>
    <cellStyle name="표준 2 5 2 2 5" xfId="441"/>
    <cellStyle name="표준 2 5 2 2 6" xfId="442"/>
    <cellStyle name="표준 2 5 2 2 7" xfId="443"/>
    <cellStyle name="표준 2 5 2 3" xfId="444"/>
    <cellStyle name="표준 2 5 2 3 2" xfId="445"/>
    <cellStyle name="표준 2 5 2 3 3" xfId="446"/>
    <cellStyle name="표준 2 5 2 3 4" xfId="447"/>
    <cellStyle name="표준 2 5 2 3 5" xfId="448"/>
    <cellStyle name="표준 2 5 2 4" xfId="449"/>
    <cellStyle name="표준 2 5 2 4 2" xfId="450"/>
    <cellStyle name="표준 2 5 2 5" xfId="451"/>
    <cellStyle name="표준 2 5 2 6" xfId="452"/>
    <cellStyle name="표준 2 5 3" xfId="453"/>
    <cellStyle name="표준 2 5 4" xfId="454"/>
    <cellStyle name="표준 2 5 4 2" xfId="455"/>
    <cellStyle name="표준 2 5 4 3" xfId="456"/>
    <cellStyle name="표준 2 5 4 4" xfId="457"/>
    <cellStyle name="표준 2 5 5" xfId="458"/>
    <cellStyle name="표준 2 5 6" xfId="459"/>
    <cellStyle name="표준 2 5 7" xfId="460"/>
    <cellStyle name="표준 2 5 8" xfId="461"/>
    <cellStyle name="표준 2 5 9" xfId="462"/>
    <cellStyle name="표준 2 6" xfId="463"/>
    <cellStyle name="표준 2 6 2" xfId="464"/>
    <cellStyle name="표준 2 6 2 2" xfId="465"/>
    <cellStyle name="표준 2 6 2 2 2" xfId="466"/>
    <cellStyle name="표준 2 6 2 2 2 2" xfId="467"/>
    <cellStyle name="표준 2 6 2 2 2 3" xfId="468"/>
    <cellStyle name="표준 2 6 2 2 2 4" xfId="469"/>
    <cellStyle name="표준 2 6 2 2 3" xfId="470"/>
    <cellStyle name="표준 2 6 2 2 4" xfId="471"/>
    <cellStyle name="표준 2 6 2 2 5" xfId="472"/>
    <cellStyle name="표준 2 6 2 2 6" xfId="473"/>
    <cellStyle name="표준 2 6 2 2 7" xfId="474"/>
    <cellStyle name="표준 2 6 2 3" xfId="475"/>
    <cellStyle name="표준 2 6 2 3 2" xfId="476"/>
    <cellStyle name="표준 2 6 2 3 3" xfId="477"/>
    <cellStyle name="표준 2 6 2 3 4" xfId="478"/>
    <cellStyle name="표준 2 6 2 3 5" xfId="479"/>
    <cellStyle name="표준 2 6 2 4" xfId="480"/>
    <cellStyle name="표준 2 6 2 4 2" xfId="481"/>
    <cellStyle name="표준 2 6 2 5" xfId="482"/>
    <cellStyle name="표준 2 6 2 6" xfId="483"/>
    <cellStyle name="표준 2 6 3" xfId="484"/>
    <cellStyle name="표준 2 6 4" xfId="485"/>
    <cellStyle name="표준 2 6 4 2" xfId="486"/>
    <cellStyle name="표준 2 6 4 3" xfId="487"/>
    <cellStyle name="표준 2 6 4 4" xfId="488"/>
    <cellStyle name="표준 2 6 5" xfId="489"/>
    <cellStyle name="표준 2 6 6" xfId="490"/>
    <cellStyle name="표준 2 6 7" xfId="491"/>
    <cellStyle name="표준 2 6 8" xfId="492"/>
    <cellStyle name="표준 2 6 9" xfId="493"/>
    <cellStyle name="표준 2 7" xfId="494"/>
    <cellStyle name="표준 2__지방세_과세자료_제출_요청__회신_건" xfId="495"/>
    <cellStyle name="표준 20" xfId="496"/>
    <cellStyle name="표준 20 2" xfId="497"/>
    <cellStyle name="표준 20 3" xfId="498"/>
    <cellStyle name="표준 21" xfId="499"/>
    <cellStyle name="표준 21 2" xfId="500"/>
    <cellStyle name="표준 21 3" xfId="501"/>
    <cellStyle name="표준 22" xfId="502"/>
    <cellStyle name="표준 22 2" xfId="503"/>
    <cellStyle name="표준 22 3" xfId="504"/>
    <cellStyle name="표준 23" xfId="505"/>
    <cellStyle name="표준 23 2" xfId="506"/>
    <cellStyle name="표준 23 3" xfId="507"/>
    <cellStyle name="표준 24" xfId="508"/>
    <cellStyle name="표준 24 2" xfId="509"/>
    <cellStyle name="표준 24 3" xfId="510"/>
    <cellStyle name="표준 25" xfId="511"/>
    <cellStyle name="표준 25 2" xfId="512"/>
    <cellStyle name="표준 25 3" xfId="513"/>
    <cellStyle name="표준 26" xfId="514"/>
    <cellStyle name="표준 26 2" xfId="515"/>
    <cellStyle name="표준 26 3" xfId="516"/>
    <cellStyle name="표준 27" xfId="517"/>
    <cellStyle name="표준 27 2" xfId="518"/>
    <cellStyle name="표준 27 3" xfId="519"/>
    <cellStyle name="표준 28" xfId="520"/>
    <cellStyle name="표준 28 2" xfId="521"/>
    <cellStyle name="표준 28 3" xfId="522"/>
    <cellStyle name="표준 29" xfId="523"/>
    <cellStyle name="표준 29 2" xfId="524"/>
    <cellStyle name="표준 29 3" xfId="525"/>
    <cellStyle name="표준 3" xfId="9"/>
    <cellStyle name="표준 3 2" xfId="526"/>
    <cellStyle name="표준 3 3" xfId="527"/>
    <cellStyle name="표준 3 4" xfId="528"/>
    <cellStyle name="표준 3 5" xfId="529"/>
    <cellStyle name="표준 3 6" xfId="530"/>
    <cellStyle name="표준 30" xfId="531"/>
    <cellStyle name="표준 30 2" xfId="532"/>
    <cellStyle name="표준 30 3" xfId="533"/>
    <cellStyle name="표준 31" xfId="534"/>
    <cellStyle name="표준 31 2" xfId="535"/>
    <cellStyle name="표준 31 3" xfId="536"/>
    <cellStyle name="표준 32" xfId="537"/>
    <cellStyle name="표준 32 2" xfId="538"/>
    <cellStyle name="표준 32 3" xfId="539"/>
    <cellStyle name="표준 33" xfId="540"/>
    <cellStyle name="표준 33 2" xfId="541"/>
    <cellStyle name="표준 33 3" xfId="542"/>
    <cellStyle name="표준 34" xfId="543"/>
    <cellStyle name="표준 34 2" xfId="544"/>
    <cellStyle name="표준 34 3" xfId="545"/>
    <cellStyle name="표준 35" xfId="546"/>
    <cellStyle name="표준 36" xfId="547"/>
    <cellStyle name="표준 37" xfId="548"/>
    <cellStyle name="표준 38" xfId="549"/>
    <cellStyle name="표준 39" xfId="550"/>
    <cellStyle name="표준 4" xfId="10"/>
    <cellStyle name="표준 4 2" xfId="551"/>
    <cellStyle name="표준 4 2 2" xfId="552"/>
    <cellStyle name="표준 4 3" xfId="553"/>
    <cellStyle name="표준 4 3 2" xfId="554"/>
    <cellStyle name="표준 4 4" xfId="555"/>
    <cellStyle name="표준 40" xfId="556"/>
    <cellStyle name="표준 41" xfId="557"/>
    <cellStyle name="표준 42" xfId="558"/>
    <cellStyle name="표준 43" xfId="559"/>
    <cellStyle name="표준 44" xfId="560"/>
    <cellStyle name="표준 45" xfId="561"/>
    <cellStyle name="표준 46" xfId="562"/>
    <cellStyle name="표준 47" xfId="563"/>
    <cellStyle name="표준 48" xfId="564"/>
    <cellStyle name="표준 49" xfId="565"/>
    <cellStyle name="표준 49 2" xfId="566"/>
    <cellStyle name="표준 49 3" xfId="567"/>
    <cellStyle name="표준 5" xfId="568"/>
    <cellStyle name="표준 5 2" xfId="569"/>
    <cellStyle name="표준 5 2 2" xfId="570"/>
    <cellStyle name="표준 5 3" xfId="571"/>
    <cellStyle name="표준 5 4" xfId="572"/>
    <cellStyle name="표준 5 5" xfId="573"/>
    <cellStyle name="표준 5 6" xfId="574"/>
    <cellStyle name="표준 5 7" xfId="575"/>
    <cellStyle name="표준 5 8" xfId="576"/>
    <cellStyle name="표준 5__지방세_과세자료_제출_요청__회신_건" xfId="577"/>
    <cellStyle name="표준 50" xfId="578"/>
    <cellStyle name="표준 51" xfId="579"/>
    <cellStyle name="표준 52" xfId="580"/>
    <cellStyle name="표준 53" xfId="581"/>
    <cellStyle name="표준 54" xfId="582"/>
    <cellStyle name="표준 55" xfId="583"/>
    <cellStyle name="표준 56" xfId="584"/>
    <cellStyle name="표준 57" xfId="585"/>
    <cellStyle name="표준 58" xfId="586"/>
    <cellStyle name="표준 59" xfId="587"/>
    <cellStyle name="표준 6" xfId="588"/>
    <cellStyle name="표준 6 2" xfId="589"/>
    <cellStyle name="표준 6 3" xfId="590"/>
    <cellStyle name="표준 6 4" xfId="591"/>
    <cellStyle name="표준 6 5" xfId="592"/>
    <cellStyle name="표준 6 6" xfId="593"/>
    <cellStyle name="표준 6_유망중소기업면제대상(2013면제유지)" xfId="594"/>
    <cellStyle name="표준 60" xfId="595"/>
    <cellStyle name="표준 61" xfId="596"/>
    <cellStyle name="표준 62" xfId="597"/>
    <cellStyle name="표준 63" xfId="598"/>
    <cellStyle name="표준 64" xfId="599"/>
    <cellStyle name="표준 65" xfId="600"/>
    <cellStyle name="표준 66" xfId="601"/>
    <cellStyle name="표준 67" xfId="602"/>
    <cellStyle name="표준 68" xfId="603"/>
    <cellStyle name="표준 69" xfId="604"/>
    <cellStyle name="표준 7" xfId="605"/>
    <cellStyle name="표준 7 2" xfId="606"/>
    <cellStyle name="표준 7 3" xfId="607"/>
    <cellStyle name="표준 7 4" xfId="608"/>
    <cellStyle name="표준 7 5" xfId="609"/>
    <cellStyle name="표준 7 6" xfId="610"/>
    <cellStyle name="표준 7_유망중소기업면제대상(2013면제유지)" xfId="611"/>
    <cellStyle name="표준 70" xfId="612"/>
    <cellStyle name="표준 71" xfId="613"/>
    <cellStyle name="표준 72" xfId="614"/>
    <cellStyle name="표준 73" xfId="615"/>
    <cellStyle name="표준 74" xfId="616"/>
    <cellStyle name="표준 75" xfId="617"/>
    <cellStyle name="표준 76" xfId="618"/>
    <cellStyle name="표준 77" xfId="619"/>
    <cellStyle name="표준 78" xfId="620"/>
    <cellStyle name="표준 79" xfId="621"/>
    <cellStyle name="표준 8" xfId="622"/>
    <cellStyle name="표준 8 2" xfId="623"/>
    <cellStyle name="표준 8 3" xfId="624"/>
    <cellStyle name="표준 8 4" xfId="625"/>
    <cellStyle name="표준 8 5" xfId="626"/>
    <cellStyle name="표준 8 6" xfId="627"/>
    <cellStyle name="표준 8 7" xfId="628"/>
    <cellStyle name="표준 8_법인대장작업(2013년)" xfId="629"/>
    <cellStyle name="표준 80" xfId="630"/>
    <cellStyle name="표준 81" xfId="631"/>
    <cellStyle name="표준 82" xfId="632"/>
    <cellStyle name="표준 83" xfId="633"/>
    <cellStyle name="표준 84" xfId="634"/>
    <cellStyle name="표준 85" xfId="635"/>
    <cellStyle name="표준 86" xfId="636"/>
    <cellStyle name="표준 87" xfId="637"/>
    <cellStyle name="표준 88" xfId="638"/>
    <cellStyle name="표준 89" xfId="639"/>
    <cellStyle name="표준 9" xfId="640"/>
    <cellStyle name="표준 90" xfId="641"/>
    <cellStyle name="표준 91" xfId="642"/>
    <cellStyle name="표준 92" xfId="643"/>
    <cellStyle name="표준 93" xfId="644"/>
    <cellStyle name="표준 94" xfId="645"/>
    <cellStyle name="표준 95" xfId="646"/>
    <cellStyle name="표준 96" xfId="647"/>
    <cellStyle name="표준 97" xfId="648"/>
    <cellStyle name="표준 98" xfId="649"/>
    <cellStyle name="표준 99" xfId="650"/>
    <cellStyle name="표준_4-1주민세법인균등할명세서" xfId="5"/>
    <cellStyle name="표준_서면조사서 작성안내" xfId="6"/>
    <cellStyle name="회색테두리" xfId="65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ogu.go.kr/Documents%20and%20Settings/&#44592;&#48376;/Local%20Settings/Temporary%20Internet%20Files/Content.IE5/2SWNSKKZ/comp_batch_&#49888;&#54801;&#51473;&#50521;&#549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4592;&#48376;/Local%20Settings/Temporary%20Internet%20Files/Content.IE5/2SWNSKKZ/comp_batch_&#49888;&#54801;&#51473;&#50521;&#549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방소득세 법인세분"/>
      <sheetName val="코드"/>
      <sheetName val="코드2"/>
      <sheetName val="감면"/>
    </sheetNames>
    <sheetDataSet>
      <sheetData sheetId="0" refreshError="1"/>
      <sheetData sheetId="1">
        <row r="2">
          <cell r="A2" t="str">
            <v>강원도</v>
          </cell>
        </row>
        <row r="3">
          <cell r="A3" t="str">
            <v>경기도</v>
          </cell>
        </row>
        <row r="4">
          <cell r="A4" t="str">
            <v>경상남도</v>
          </cell>
        </row>
        <row r="5">
          <cell r="A5" t="str">
            <v>경상북도</v>
          </cell>
        </row>
        <row r="6">
          <cell r="A6" t="str">
            <v>광주광역시</v>
          </cell>
        </row>
        <row r="7">
          <cell r="A7" t="str">
            <v>대구광역시</v>
          </cell>
        </row>
        <row r="8">
          <cell r="A8" t="str">
            <v>대전광역시</v>
          </cell>
        </row>
        <row r="9">
          <cell r="A9" t="str">
            <v>부산광역시</v>
          </cell>
        </row>
        <row r="10">
          <cell r="A10" t="str">
            <v>서울특별시</v>
          </cell>
        </row>
        <row r="11">
          <cell r="A11" t="str">
            <v>울산광역시</v>
          </cell>
        </row>
        <row r="12">
          <cell r="A12" t="str">
            <v>인천광역시</v>
          </cell>
        </row>
        <row r="13">
          <cell r="A13" t="str">
            <v>전라남도</v>
          </cell>
        </row>
        <row r="14">
          <cell r="A14" t="str">
            <v>전라북도</v>
          </cell>
        </row>
        <row r="15">
          <cell r="A15" t="str">
            <v>제주특별자치도</v>
          </cell>
        </row>
        <row r="16">
          <cell r="A16" t="str">
            <v>충청남도</v>
          </cell>
        </row>
        <row r="17">
          <cell r="A17" t="str">
            <v>충청북도</v>
          </cell>
        </row>
      </sheetData>
      <sheetData sheetId="2"/>
      <sheetData sheetId="3">
        <row r="11">
          <cell r="A11" t="str">
            <v>개인(내국인)</v>
          </cell>
        </row>
        <row r="12">
          <cell r="A12" t="str">
            <v>외국인</v>
          </cell>
        </row>
        <row r="13">
          <cell r="A13" t="str">
            <v>00 주식회사</v>
          </cell>
        </row>
        <row r="14">
          <cell r="A14" t="str">
            <v>주식회사 00</v>
          </cell>
        </row>
        <row r="15">
          <cell r="A15" t="str">
            <v>00 합자회사</v>
          </cell>
        </row>
        <row r="16">
          <cell r="A16" t="str">
            <v>합자회사 00</v>
          </cell>
        </row>
        <row r="17">
          <cell r="A17" t="str">
            <v>00 합명회사</v>
          </cell>
        </row>
        <row r="18">
          <cell r="A18" t="str">
            <v>합명회사 00</v>
          </cell>
        </row>
        <row r="19">
          <cell r="A19" t="str">
            <v>00 유한회사</v>
          </cell>
        </row>
        <row r="20">
          <cell r="A20" t="str">
            <v>유한회사 00</v>
          </cell>
        </row>
        <row r="21">
          <cell r="A21" t="str">
            <v>농업회사법인</v>
          </cell>
        </row>
        <row r="22">
          <cell r="A22" t="str">
            <v>00 재단법인</v>
          </cell>
        </row>
        <row r="23">
          <cell r="A23" t="str">
            <v>재단법인 00</v>
          </cell>
        </row>
        <row r="24">
          <cell r="A24" t="str">
            <v>00 사단법인</v>
          </cell>
        </row>
        <row r="25">
          <cell r="A25" t="str">
            <v>사단법인 00</v>
          </cell>
        </row>
        <row r="26">
          <cell r="A26" t="str">
            <v>00 학교법인</v>
          </cell>
        </row>
        <row r="27">
          <cell r="A27" t="str">
            <v>학교법인 00</v>
          </cell>
        </row>
        <row r="28">
          <cell r="A28" t="str">
            <v>의료법인</v>
          </cell>
        </row>
        <row r="29">
          <cell r="A29" t="str">
            <v>사회복지법인</v>
          </cell>
        </row>
        <row r="30">
          <cell r="A30" t="str">
            <v>특수법인</v>
          </cell>
        </row>
        <row r="31">
          <cell r="A31" t="str">
            <v>광역자치단체</v>
          </cell>
        </row>
        <row r="32">
          <cell r="A32" t="str">
            <v>기초자치단체</v>
          </cell>
        </row>
        <row r="33">
          <cell r="A33" t="str">
            <v>외국정부 및 주한국제기관</v>
          </cell>
        </row>
        <row r="34">
          <cell r="A34" t="str">
            <v>자치단체조합</v>
          </cell>
        </row>
        <row r="35">
          <cell r="A35" t="str">
            <v>기타법인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방소득세 법인세분"/>
      <sheetName val="코드"/>
      <sheetName val="코드2"/>
      <sheetName val="감면"/>
    </sheetNames>
    <sheetDataSet>
      <sheetData sheetId="0" refreshError="1"/>
      <sheetData sheetId="1">
        <row r="2">
          <cell r="A2" t="str">
            <v>강원도</v>
          </cell>
        </row>
        <row r="3">
          <cell r="A3" t="str">
            <v>경기도</v>
          </cell>
        </row>
        <row r="4">
          <cell r="A4" t="str">
            <v>경상남도</v>
          </cell>
        </row>
        <row r="5">
          <cell r="A5" t="str">
            <v>경상북도</v>
          </cell>
        </row>
        <row r="6">
          <cell r="A6" t="str">
            <v>광주광역시</v>
          </cell>
        </row>
        <row r="7">
          <cell r="A7" t="str">
            <v>대구광역시</v>
          </cell>
        </row>
        <row r="8">
          <cell r="A8" t="str">
            <v>대전광역시</v>
          </cell>
        </row>
        <row r="9">
          <cell r="A9" t="str">
            <v>부산광역시</v>
          </cell>
        </row>
        <row r="10">
          <cell r="A10" t="str">
            <v>서울특별시</v>
          </cell>
        </row>
        <row r="11">
          <cell r="A11" t="str">
            <v>울산광역시</v>
          </cell>
        </row>
        <row r="12">
          <cell r="A12" t="str">
            <v>인천광역시</v>
          </cell>
        </row>
        <row r="13">
          <cell r="A13" t="str">
            <v>전라남도</v>
          </cell>
        </row>
        <row r="14">
          <cell r="A14" t="str">
            <v>전라북도</v>
          </cell>
        </row>
        <row r="15">
          <cell r="A15" t="str">
            <v>제주특별자치도</v>
          </cell>
        </row>
        <row r="16">
          <cell r="A16" t="str">
            <v>충청남도</v>
          </cell>
        </row>
        <row r="17">
          <cell r="A17" t="str">
            <v>충청북도</v>
          </cell>
        </row>
      </sheetData>
      <sheetData sheetId="2"/>
      <sheetData sheetId="3">
        <row r="11">
          <cell r="A11" t="str">
            <v>개인(내국인)</v>
          </cell>
        </row>
        <row r="12">
          <cell r="A12" t="str">
            <v>외국인</v>
          </cell>
        </row>
        <row r="13">
          <cell r="A13" t="str">
            <v>00 주식회사</v>
          </cell>
        </row>
        <row r="14">
          <cell r="A14" t="str">
            <v>주식회사 00</v>
          </cell>
        </row>
        <row r="15">
          <cell r="A15" t="str">
            <v>00 합자회사</v>
          </cell>
        </row>
        <row r="16">
          <cell r="A16" t="str">
            <v>합자회사 00</v>
          </cell>
        </row>
        <row r="17">
          <cell r="A17" t="str">
            <v>00 합명회사</v>
          </cell>
        </row>
        <row r="18">
          <cell r="A18" t="str">
            <v>합명회사 00</v>
          </cell>
        </row>
        <row r="19">
          <cell r="A19" t="str">
            <v>00 유한회사</v>
          </cell>
        </row>
        <row r="20">
          <cell r="A20" t="str">
            <v>유한회사 00</v>
          </cell>
        </row>
        <row r="21">
          <cell r="A21" t="str">
            <v>농업회사법인</v>
          </cell>
        </row>
        <row r="22">
          <cell r="A22" t="str">
            <v>00 재단법인</v>
          </cell>
        </row>
        <row r="23">
          <cell r="A23" t="str">
            <v>재단법인 00</v>
          </cell>
        </row>
        <row r="24">
          <cell r="A24" t="str">
            <v>00 사단법인</v>
          </cell>
        </row>
        <row r="25">
          <cell r="A25" t="str">
            <v>사단법인 00</v>
          </cell>
        </row>
        <row r="26">
          <cell r="A26" t="str">
            <v>00 학교법인</v>
          </cell>
        </row>
        <row r="27">
          <cell r="A27" t="str">
            <v>학교법인 00</v>
          </cell>
        </row>
        <row r="28">
          <cell r="A28" t="str">
            <v>의료법인</v>
          </cell>
        </row>
        <row r="29">
          <cell r="A29" t="str">
            <v>사회복지법인</v>
          </cell>
        </row>
        <row r="30">
          <cell r="A30" t="str">
            <v>특수법인</v>
          </cell>
        </row>
        <row r="31">
          <cell r="A31" t="str">
            <v>광역자치단체</v>
          </cell>
        </row>
        <row r="32">
          <cell r="A32" t="str">
            <v>기초자치단체</v>
          </cell>
        </row>
        <row r="33">
          <cell r="A33" t="str">
            <v>외국정부 및 주한국제기관</v>
          </cell>
        </row>
        <row r="34">
          <cell r="A34" t="str">
            <v>자치단체조합</v>
          </cell>
        </row>
        <row r="35">
          <cell r="A35" t="str">
            <v>기타법인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0"/>
  <sheetViews>
    <sheetView showGridLines="0" tabSelected="1" view="pageBreakPreview" zoomScaleNormal="100" zoomScaleSheetLayoutView="100" workbookViewId="0"/>
  </sheetViews>
  <sheetFormatPr defaultRowHeight="13.5"/>
  <cols>
    <col min="1" max="1" width="89" style="24" customWidth="1"/>
    <col min="2" max="16384" width="8.88671875" style="22"/>
  </cols>
  <sheetData>
    <row r="1" spans="1:1" s="112" customFormat="1" ht="37.5" customHeight="1">
      <c r="A1" s="111" t="s">
        <v>235</v>
      </c>
    </row>
    <row r="2" spans="1:1" s="113" customFormat="1">
      <c r="A2" s="28"/>
    </row>
    <row r="3" spans="1:1" s="113" customFormat="1" ht="90" customHeight="1">
      <c r="A3" s="114" t="s">
        <v>314</v>
      </c>
    </row>
    <row r="4" spans="1:1" s="113" customFormat="1">
      <c r="A4" s="28"/>
    </row>
    <row r="5" spans="1:1" s="113" customFormat="1" ht="86.25" customHeight="1">
      <c r="A5" s="114" t="s">
        <v>316</v>
      </c>
    </row>
    <row r="6" spans="1:1" s="113" customFormat="1">
      <c r="A6" s="28"/>
    </row>
    <row r="7" spans="1:1" s="113" customFormat="1" ht="70.5" customHeight="1">
      <c r="A7" s="114" t="s">
        <v>428</v>
      </c>
    </row>
    <row r="8" spans="1:1" s="113" customFormat="1">
      <c r="A8" s="28"/>
    </row>
    <row r="9" spans="1:1" s="113" customFormat="1" ht="74.25" customHeight="1">
      <c r="A9" s="114" t="s">
        <v>315</v>
      </c>
    </row>
    <row r="10" spans="1:1" s="113" customFormat="1">
      <c r="A10" s="28"/>
    </row>
    <row r="11" spans="1:1" s="113" customFormat="1" ht="19.5">
      <c r="A11" s="114" t="s">
        <v>334</v>
      </c>
    </row>
    <row r="12" spans="1:1" s="113" customFormat="1" ht="19.5">
      <c r="A12" s="114" t="s">
        <v>335</v>
      </c>
    </row>
    <row r="13" spans="1:1" s="113" customFormat="1" ht="19.5">
      <c r="A13" s="114" t="s">
        <v>292</v>
      </c>
    </row>
    <row r="14" spans="1:1" s="113" customFormat="1" ht="19.5">
      <c r="A14" s="114" t="s">
        <v>330</v>
      </c>
    </row>
    <row r="15" spans="1:1" s="113" customFormat="1"/>
    <row r="16" spans="1:1" s="113" customFormat="1" ht="72" customHeight="1">
      <c r="A16" s="31" t="s">
        <v>429</v>
      </c>
    </row>
    <row r="17" spans="1:1" s="113" customFormat="1" ht="13.5" customHeight="1">
      <c r="A17" s="28"/>
    </row>
    <row r="18" spans="1:1" s="113" customFormat="1" ht="36">
      <c r="A18" s="115" t="s">
        <v>296</v>
      </c>
    </row>
    <row r="19" spans="1:1" s="26" customFormat="1" ht="15" customHeight="1"/>
    <row r="20" spans="1:1" s="51" customFormat="1" ht="32.25">
      <c r="A20" s="50" t="s">
        <v>167</v>
      </c>
    </row>
    <row r="21" spans="1:1" s="28" customFormat="1" ht="6" customHeight="1">
      <c r="A21" s="29"/>
    </row>
    <row r="22" spans="1:1" s="30" customFormat="1" ht="51.75" customHeight="1">
      <c r="A22" s="213" t="s">
        <v>430</v>
      </c>
    </row>
    <row r="23" spans="1:1" s="30" customFormat="1" ht="52.5" customHeight="1">
      <c r="A23" s="213" t="s">
        <v>431</v>
      </c>
    </row>
    <row r="24" spans="1:1" s="30" customFormat="1" ht="14.25" customHeight="1">
      <c r="A24" s="110" t="s">
        <v>17</v>
      </c>
    </row>
    <row r="25" spans="1:1" s="30" customFormat="1" ht="50.25" customHeight="1">
      <c r="A25" s="213" t="s">
        <v>432</v>
      </c>
    </row>
    <row r="26" spans="1:1" s="30" customFormat="1" ht="14.25" customHeight="1">
      <c r="A26" s="110"/>
    </row>
    <row r="27" spans="1:1" s="30" customFormat="1" ht="61.5" customHeight="1">
      <c r="A27" s="213" t="s">
        <v>433</v>
      </c>
    </row>
    <row r="28" spans="1:1" s="31" customFormat="1" ht="8.25" customHeight="1">
      <c r="A28" s="110"/>
    </row>
    <row r="29" spans="1:1" s="30" customFormat="1" ht="60.75" customHeight="1">
      <c r="A29" s="213" t="s">
        <v>434</v>
      </c>
    </row>
    <row r="30" spans="1:1" s="31" customFormat="1" ht="10.5" customHeight="1">
      <c r="A30" s="110"/>
    </row>
    <row r="31" spans="1:1" s="30" customFormat="1" ht="59.25" customHeight="1">
      <c r="A31" s="213" t="s">
        <v>435</v>
      </c>
    </row>
    <row r="32" spans="1:1" s="31" customFormat="1" ht="18" customHeight="1">
      <c r="A32" s="110"/>
    </row>
    <row r="33" spans="1:1" s="31" customFormat="1" ht="54" customHeight="1">
      <c r="A33" s="139" t="s">
        <v>436</v>
      </c>
    </row>
    <row r="34" spans="1:1" s="31" customFormat="1" ht="15.75" customHeight="1">
      <c r="A34" s="110"/>
    </row>
    <row r="35" spans="1:1" s="31" customFormat="1" ht="75" customHeight="1">
      <c r="A35" s="139" t="s">
        <v>451</v>
      </c>
    </row>
    <row r="36" spans="1:1" s="31" customFormat="1" ht="12.75" customHeight="1">
      <c r="A36" s="110"/>
    </row>
    <row r="37" spans="1:1" s="28" customFormat="1" ht="27.75" customHeight="1">
      <c r="A37" s="32"/>
    </row>
    <row r="38" spans="1:1" s="28" customFormat="1" ht="32.25">
      <c r="A38" s="27" t="s">
        <v>297</v>
      </c>
    </row>
    <row r="39" spans="1:1" ht="10.5" customHeight="1">
      <c r="A39" s="25"/>
    </row>
    <row r="40" spans="1:1" s="49" customFormat="1" ht="37.5" customHeight="1">
      <c r="A40" s="52" t="s">
        <v>311</v>
      </c>
    </row>
    <row r="41" spans="1:1" s="104" customFormat="1" ht="11.25" customHeight="1">
      <c r="A41" s="103"/>
    </row>
    <row r="42" spans="1:1" s="105" customFormat="1" ht="24.95" customHeight="1">
      <c r="A42" s="101" t="s">
        <v>220</v>
      </c>
    </row>
    <row r="43" spans="1:1" s="221" customFormat="1" ht="24.95" customHeight="1">
      <c r="A43" s="114" t="s">
        <v>221</v>
      </c>
    </row>
    <row r="44" spans="1:1" s="221" customFormat="1" ht="58.5" customHeight="1">
      <c r="A44" s="114" t="s">
        <v>385</v>
      </c>
    </row>
    <row r="45" spans="1:1" s="221" customFormat="1" ht="49.5" customHeight="1">
      <c r="A45" s="222" t="s">
        <v>386</v>
      </c>
    </row>
    <row r="46" spans="1:1" s="221" customFormat="1" ht="49.5" customHeight="1">
      <c r="A46" s="114" t="s">
        <v>366</v>
      </c>
    </row>
    <row r="47" spans="1:1" s="104" customFormat="1" ht="12" customHeight="1">
      <c r="A47" s="102"/>
    </row>
    <row r="48" spans="1:1" s="105" customFormat="1" ht="24.95" customHeight="1">
      <c r="A48" s="101" t="s">
        <v>367</v>
      </c>
    </row>
    <row r="49" spans="1:1" s="221" customFormat="1" ht="24.95" customHeight="1">
      <c r="A49" s="223" t="s">
        <v>387</v>
      </c>
    </row>
    <row r="50" spans="1:1" s="221" customFormat="1" ht="24.95" customHeight="1">
      <c r="A50" s="114" t="s">
        <v>336</v>
      </c>
    </row>
    <row r="51" spans="1:1" s="221" customFormat="1" ht="24.95" customHeight="1">
      <c r="A51" s="114" t="s">
        <v>333</v>
      </c>
    </row>
    <row r="52" spans="1:1" s="104" customFormat="1" ht="12" customHeight="1">
      <c r="A52" s="102"/>
    </row>
    <row r="53" spans="1:1" s="105" customFormat="1" ht="24.95" customHeight="1">
      <c r="A53" s="101" t="s">
        <v>368</v>
      </c>
    </row>
    <row r="54" spans="1:1" s="221" customFormat="1" ht="24.95" customHeight="1">
      <c r="A54" s="114" t="s">
        <v>317</v>
      </c>
    </row>
    <row r="55" spans="1:1" s="104" customFormat="1" ht="10.5" customHeight="1">
      <c r="A55" s="102"/>
    </row>
    <row r="56" spans="1:1" s="105" customFormat="1" ht="24.95" customHeight="1">
      <c r="A56" s="101" t="s">
        <v>318</v>
      </c>
    </row>
    <row r="57" spans="1:1" s="221" customFormat="1" ht="78.75" customHeight="1">
      <c r="A57" s="224" t="s">
        <v>401</v>
      </c>
    </row>
    <row r="58" spans="1:1" s="104" customFormat="1" ht="13.5" customHeight="1">
      <c r="A58" s="102"/>
    </row>
    <row r="59" spans="1:1" s="105" customFormat="1" ht="24.95" customHeight="1">
      <c r="A59" s="101" t="s">
        <v>319</v>
      </c>
    </row>
    <row r="60" spans="1:1" s="104" customFormat="1" ht="12.75" customHeight="1">
      <c r="A60" s="102"/>
    </row>
    <row r="61" spans="1:1" s="105" customFormat="1" ht="24.95" customHeight="1">
      <c r="A61" s="101" t="s">
        <v>352</v>
      </c>
    </row>
    <row r="62" spans="1:1" s="104" customFormat="1" ht="12.75" customHeight="1">
      <c r="A62" s="103"/>
    </row>
    <row r="63" spans="1:1" s="104" customFormat="1" ht="14.25" customHeight="1">
      <c r="A63" s="103"/>
    </row>
    <row r="64" spans="1:1" s="104" customFormat="1" ht="24.95" customHeight="1">
      <c r="A64" s="114" t="s">
        <v>209</v>
      </c>
    </row>
    <row r="65" spans="1:1" ht="19.5">
      <c r="A65" s="33"/>
    </row>
    <row r="66" spans="1:1" s="49" customFormat="1" ht="31.5">
      <c r="A66" s="48" t="s">
        <v>180</v>
      </c>
    </row>
    <row r="67" spans="1:1" ht="12.75" customHeight="1"/>
    <row r="68" spans="1:1" s="113" customFormat="1" ht="30" customHeight="1">
      <c r="A68" s="114" t="s">
        <v>156</v>
      </c>
    </row>
    <row r="69" spans="1:1" s="113" customFormat="1" ht="30" customHeight="1">
      <c r="A69" s="114" t="s">
        <v>157</v>
      </c>
    </row>
    <row r="70" spans="1:1" s="113" customFormat="1" ht="30" customHeight="1">
      <c r="A70" s="114" t="s">
        <v>313</v>
      </c>
    </row>
    <row r="71" spans="1:1" s="113" customFormat="1" ht="30" customHeight="1">
      <c r="A71" s="114" t="s">
        <v>217</v>
      </c>
    </row>
    <row r="72" spans="1:1" s="113" customFormat="1" ht="30" customHeight="1">
      <c r="A72" s="114" t="s">
        <v>218</v>
      </c>
    </row>
    <row r="73" spans="1:1" s="113" customFormat="1" ht="30" customHeight="1">
      <c r="A73" s="114" t="s">
        <v>215</v>
      </c>
    </row>
    <row r="74" spans="1:1" s="113" customFormat="1" ht="30" customHeight="1">
      <c r="A74" s="114" t="s">
        <v>291</v>
      </c>
    </row>
    <row r="75" spans="1:1" s="113" customFormat="1" ht="30" customHeight="1">
      <c r="A75" s="114" t="s">
        <v>214</v>
      </c>
    </row>
    <row r="76" spans="1:1" s="113" customFormat="1" ht="30" customHeight="1">
      <c r="A76" s="114" t="s">
        <v>353</v>
      </c>
    </row>
    <row r="77" spans="1:1" s="113" customFormat="1" ht="30" customHeight="1">
      <c r="A77" s="114" t="s">
        <v>50</v>
      </c>
    </row>
    <row r="78" spans="1:1" ht="9" customHeight="1"/>
    <row r="79" spans="1:1" s="49" customFormat="1" ht="25.5">
      <c r="A79" s="53" t="s">
        <v>158</v>
      </c>
    </row>
    <row r="80" spans="1:1" s="113" customFormat="1" ht="30" customHeight="1">
      <c r="A80" s="114" t="s">
        <v>230</v>
      </c>
    </row>
    <row r="81" spans="1:1" s="113" customFormat="1" ht="30" customHeight="1">
      <c r="A81" s="114" t="s">
        <v>320</v>
      </c>
    </row>
    <row r="82" spans="1:1" s="113" customFormat="1" ht="30" customHeight="1">
      <c r="A82" s="114" t="s">
        <v>231</v>
      </c>
    </row>
    <row r="83" spans="1:1" s="113" customFormat="1" ht="30" customHeight="1">
      <c r="A83" s="114" t="s">
        <v>321</v>
      </c>
    </row>
    <row r="84" spans="1:1" s="113" customFormat="1" ht="30" customHeight="1">
      <c r="A84" s="114" t="s">
        <v>232</v>
      </c>
    </row>
    <row r="85" spans="1:1" s="113" customFormat="1" ht="30" customHeight="1">
      <c r="A85" s="114" t="s">
        <v>322</v>
      </c>
    </row>
    <row r="86" spans="1:1" s="113" customFormat="1" ht="30" customHeight="1">
      <c r="A86" s="114" t="s">
        <v>323</v>
      </c>
    </row>
    <row r="87" spans="1:1" s="113" customFormat="1" ht="30" customHeight="1">
      <c r="A87" s="114" t="s">
        <v>233</v>
      </c>
    </row>
    <row r="88" spans="1:1" s="113" customFormat="1" ht="30" customHeight="1">
      <c r="A88" s="114" t="s">
        <v>324</v>
      </c>
    </row>
    <row r="89" spans="1:1" s="113" customFormat="1" ht="30" customHeight="1">
      <c r="A89" s="114" t="s">
        <v>325</v>
      </c>
    </row>
    <row r="90" spans="1:1" s="113" customFormat="1" ht="30" customHeight="1">
      <c r="A90" s="114" t="s">
        <v>354</v>
      </c>
    </row>
    <row r="91" spans="1:1" s="113" customFormat="1" ht="30" customHeight="1">
      <c r="A91" s="114" t="s">
        <v>355</v>
      </c>
    </row>
    <row r="92" spans="1:1" s="113" customFormat="1" ht="30" customHeight="1">
      <c r="A92" s="225" t="s">
        <v>213</v>
      </c>
    </row>
    <row r="94" spans="1:1" s="49" customFormat="1" ht="25.5">
      <c r="A94" s="53" t="s">
        <v>356</v>
      </c>
    </row>
    <row r="96" spans="1:1" s="113" customFormat="1" ht="55.5" customHeight="1">
      <c r="A96" s="114" t="s">
        <v>298</v>
      </c>
    </row>
    <row r="97" spans="1:1" s="113" customFormat="1" ht="55.5" customHeight="1">
      <c r="A97" s="114" t="s">
        <v>402</v>
      </c>
    </row>
    <row r="98" spans="1:1" s="113" customFormat="1" ht="55.5" customHeight="1">
      <c r="A98" s="114" t="s">
        <v>403</v>
      </c>
    </row>
    <row r="99" spans="1:1" s="113" customFormat="1">
      <c r="A99" s="28"/>
    </row>
    <row r="100" spans="1:1" s="221" customFormat="1" ht="30" customHeight="1">
      <c r="A100" s="114" t="s">
        <v>346</v>
      </c>
    </row>
    <row r="101" spans="1:1" s="221" customFormat="1" ht="30" customHeight="1">
      <c r="A101" s="114" t="s">
        <v>388</v>
      </c>
    </row>
    <row r="102" spans="1:1" s="104" customFormat="1" ht="30" customHeight="1">
      <c r="A102" s="219" t="s">
        <v>389</v>
      </c>
    </row>
    <row r="104" spans="1:1" s="49" customFormat="1" ht="25.5">
      <c r="A104" s="53" t="s">
        <v>337</v>
      </c>
    </row>
    <row r="105" spans="1:1" ht="6.75" customHeight="1"/>
    <row r="106" spans="1:1" s="113" customFormat="1" ht="83.25" customHeight="1">
      <c r="A106" s="114" t="s">
        <v>404</v>
      </c>
    </row>
    <row r="107" spans="1:1" s="113" customFormat="1" ht="19.5">
      <c r="A107" s="114" t="s">
        <v>326</v>
      </c>
    </row>
    <row r="108" spans="1:1" s="113" customFormat="1" ht="10.5" customHeight="1">
      <c r="A108" s="28"/>
    </row>
    <row r="109" spans="1:1" s="113" customFormat="1" ht="30" customHeight="1">
      <c r="A109" s="114" t="s">
        <v>159</v>
      </c>
    </row>
    <row r="110" spans="1:1" s="113" customFormat="1" ht="30" customHeight="1">
      <c r="A110" s="114" t="s">
        <v>160</v>
      </c>
    </row>
    <row r="111" spans="1:1" s="113" customFormat="1" ht="19.5">
      <c r="A111" s="223" t="s">
        <v>181</v>
      </c>
    </row>
    <row r="112" spans="1:1" s="113" customFormat="1" ht="30" customHeight="1">
      <c r="A112" s="114" t="s">
        <v>405</v>
      </c>
    </row>
    <row r="113" spans="1:1" s="113" customFormat="1" ht="30" customHeight="1">
      <c r="A113" s="114" t="s">
        <v>406</v>
      </c>
    </row>
    <row r="114" spans="1:1" s="113" customFormat="1" ht="11.25" customHeight="1">
      <c r="A114" s="28"/>
    </row>
    <row r="115" spans="1:1" s="113" customFormat="1" ht="30" customHeight="1">
      <c r="A115" s="114" t="s">
        <v>390</v>
      </c>
    </row>
    <row r="116" spans="1:1" ht="9" customHeight="1">
      <c r="A116" s="95"/>
    </row>
    <row r="117" spans="1:1" ht="30" customHeight="1">
      <c r="A117" s="219" t="s">
        <v>391</v>
      </c>
    </row>
    <row r="118" spans="1:1" ht="12" customHeight="1"/>
    <row r="120" spans="1:1" s="49" customFormat="1" ht="25.5">
      <c r="A120" s="53" t="s">
        <v>210</v>
      </c>
    </row>
    <row r="121" spans="1:1" ht="19.5">
      <c r="A121" s="34" t="s">
        <v>299</v>
      </c>
    </row>
    <row r="123" spans="1:1" s="221" customFormat="1" ht="25.5" customHeight="1">
      <c r="A123" s="226" t="s">
        <v>437</v>
      </c>
    </row>
    <row r="124" spans="1:1" s="221" customFormat="1" ht="30" customHeight="1">
      <c r="A124" s="114" t="s">
        <v>369</v>
      </c>
    </row>
    <row r="125" spans="1:1" s="221" customFormat="1" ht="30" customHeight="1">
      <c r="A125" s="114" t="s">
        <v>161</v>
      </c>
    </row>
    <row r="126" spans="1:1" s="221" customFormat="1" ht="30" customHeight="1">
      <c r="A126" s="114" t="s">
        <v>358</v>
      </c>
    </row>
    <row r="127" spans="1:1" s="221" customFormat="1" ht="45" customHeight="1">
      <c r="A127" s="223" t="s">
        <v>359</v>
      </c>
    </row>
    <row r="128" spans="1:1" s="221" customFormat="1" ht="47.25" customHeight="1">
      <c r="A128" s="114" t="s">
        <v>407</v>
      </c>
    </row>
    <row r="129" spans="1:1" s="221" customFormat="1" ht="58.5" customHeight="1">
      <c r="A129" s="114" t="s">
        <v>347</v>
      </c>
    </row>
    <row r="130" spans="1:1" s="221" customFormat="1" ht="77.25" customHeight="1">
      <c r="A130" s="114" t="s">
        <v>408</v>
      </c>
    </row>
    <row r="131" spans="1:1" s="221" customFormat="1" ht="30" customHeight="1">
      <c r="A131" s="114" t="s">
        <v>338</v>
      </c>
    </row>
    <row r="132" spans="1:1" ht="19.5">
      <c r="A132" s="23"/>
    </row>
    <row r="133" spans="1:1" s="49" customFormat="1" ht="25.5">
      <c r="A133" s="53" t="s">
        <v>211</v>
      </c>
    </row>
    <row r="134" spans="1:1" ht="19.5">
      <c r="A134" s="34" t="s">
        <v>299</v>
      </c>
    </row>
    <row r="135" spans="1:1" ht="7.5" customHeight="1"/>
    <row r="136" spans="1:1" s="113" customFormat="1" ht="27.75" customHeight="1">
      <c r="A136" s="226" t="s">
        <v>437</v>
      </c>
    </row>
    <row r="137" spans="1:1" s="113" customFormat="1" ht="30" customHeight="1">
      <c r="A137" s="114" t="s">
        <v>369</v>
      </c>
    </row>
    <row r="138" spans="1:1" s="113" customFormat="1" ht="45" customHeight="1">
      <c r="A138" s="114" t="s">
        <v>409</v>
      </c>
    </row>
    <row r="139" spans="1:1" s="113" customFormat="1" ht="30" customHeight="1">
      <c r="A139" s="114" t="s">
        <v>162</v>
      </c>
    </row>
    <row r="140" spans="1:1" s="113" customFormat="1" ht="30" customHeight="1">
      <c r="A140" s="114" t="s">
        <v>163</v>
      </c>
    </row>
    <row r="141" spans="1:1" s="113" customFormat="1" ht="30" customHeight="1">
      <c r="A141" s="114" t="s">
        <v>339</v>
      </c>
    </row>
    <row r="142" spans="1:1" s="113" customFormat="1" ht="30" customHeight="1">
      <c r="A142" s="114" t="s">
        <v>294</v>
      </c>
    </row>
    <row r="143" spans="1:1" s="113" customFormat="1" ht="30" customHeight="1">
      <c r="A143" s="114" t="s">
        <v>164</v>
      </c>
    </row>
    <row r="144" spans="1:1" s="113" customFormat="1" ht="30" customHeight="1">
      <c r="A144" s="114" t="s">
        <v>165</v>
      </c>
    </row>
    <row r="145" spans="1:1" s="113" customFormat="1" ht="10.5" customHeight="1">
      <c r="A145" s="114"/>
    </row>
    <row r="146" spans="1:1" ht="30" customHeight="1">
      <c r="A146" s="219" t="s">
        <v>410</v>
      </c>
    </row>
    <row r="147" spans="1:1" ht="13.5" customHeight="1">
      <c r="A147" s="23"/>
    </row>
    <row r="148" spans="1:1" s="49" customFormat="1" ht="25.5">
      <c r="A148" s="128" t="s">
        <v>331</v>
      </c>
    </row>
    <row r="149" spans="1:1" ht="19.5">
      <c r="A149" s="34" t="s">
        <v>299</v>
      </c>
    </row>
    <row r="150" spans="1:1" ht="6" customHeight="1"/>
    <row r="151" spans="1:1" s="113" customFormat="1" ht="76.5" customHeight="1">
      <c r="A151" s="114" t="s">
        <v>327</v>
      </c>
    </row>
    <row r="152" spans="1:1" s="113" customFormat="1" ht="54.95" customHeight="1">
      <c r="A152" s="114" t="s">
        <v>411</v>
      </c>
    </row>
    <row r="153" spans="1:1" s="113" customFormat="1" ht="54.95" customHeight="1">
      <c r="A153" s="114" t="s">
        <v>412</v>
      </c>
    </row>
    <row r="154" spans="1:1" s="113" customFormat="1" ht="83.25" customHeight="1">
      <c r="A154" s="114" t="s">
        <v>413</v>
      </c>
    </row>
    <row r="155" spans="1:1" s="113" customFormat="1" ht="48" customHeight="1">
      <c r="A155" s="114" t="s">
        <v>392</v>
      </c>
    </row>
    <row r="157" spans="1:1" s="49" customFormat="1" ht="25.5">
      <c r="A157" s="53" t="s">
        <v>260</v>
      </c>
    </row>
    <row r="158" spans="1:1" ht="19.5">
      <c r="A158" s="34" t="s">
        <v>299</v>
      </c>
    </row>
    <row r="159" spans="1:1" ht="7.5" customHeight="1"/>
    <row r="160" spans="1:1" s="221" customFormat="1" ht="70.5" customHeight="1">
      <c r="A160" s="114" t="s">
        <v>438</v>
      </c>
    </row>
    <row r="161" spans="1:1" s="221" customFormat="1" ht="30" customHeight="1">
      <c r="A161" s="114" t="s">
        <v>369</v>
      </c>
    </row>
    <row r="162" spans="1:1" s="221" customFormat="1" ht="43.5" customHeight="1">
      <c r="A162" s="114" t="s">
        <v>409</v>
      </c>
    </row>
    <row r="163" spans="1:1" s="221" customFormat="1" ht="30" customHeight="1">
      <c r="A163" s="114" t="s">
        <v>261</v>
      </c>
    </row>
    <row r="164" spans="1:1" s="221" customFormat="1" ht="30" customHeight="1">
      <c r="A164" s="114" t="s">
        <v>348</v>
      </c>
    </row>
    <row r="165" spans="1:1" s="221" customFormat="1" ht="30" customHeight="1">
      <c r="A165" s="114" t="s">
        <v>349</v>
      </c>
    </row>
    <row r="166" spans="1:1" s="221" customFormat="1" ht="30" customHeight="1">
      <c r="A166" s="377" t="s">
        <v>439</v>
      </c>
    </row>
    <row r="167" spans="1:1" s="221" customFormat="1" ht="30" customHeight="1">
      <c r="A167" s="114" t="s">
        <v>262</v>
      </c>
    </row>
    <row r="168" spans="1:1" s="221" customFormat="1" ht="30" customHeight="1">
      <c r="A168" s="114" t="s">
        <v>263</v>
      </c>
    </row>
    <row r="169" spans="1:1" s="221" customFormat="1" ht="30" customHeight="1">
      <c r="A169" s="114" t="s">
        <v>418</v>
      </c>
    </row>
    <row r="170" spans="1:1" s="221" customFormat="1" ht="30" customHeight="1">
      <c r="A170" s="114" t="s">
        <v>415</v>
      </c>
    </row>
    <row r="171" spans="1:1" s="221" customFormat="1" ht="30" customHeight="1">
      <c r="A171" s="114" t="s">
        <v>416</v>
      </c>
    </row>
    <row r="172" spans="1:1" s="221" customFormat="1" ht="30" customHeight="1">
      <c r="A172" s="114" t="s">
        <v>417</v>
      </c>
    </row>
    <row r="173" spans="1:1" s="221" customFormat="1" ht="30" customHeight="1">
      <c r="A173" s="226" t="s">
        <v>440</v>
      </c>
    </row>
    <row r="174" spans="1:1" s="221" customFormat="1" ht="30" customHeight="1">
      <c r="A174" s="114" t="s">
        <v>419</v>
      </c>
    </row>
    <row r="175" spans="1:1" s="221" customFormat="1" ht="30" customHeight="1">
      <c r="A175" s="114" t="s">
        <v>420</v>
      </c>
    </row>
    <row r="176" spans="1:1" s="221" customFormat="1" ht="30" customHeight="1">
      <c r="A176" s="114" t="s">
        <v>421</v>
      </c>
    </row>
    <row r="177" spans="1:1" s="221" customFormat="1" ht="30" customHeight="1">
      <c r="A177" s="114" t="s">
        <v>422</v>
      </c>
    </row>
    <row r="178" spans="1:1" s="221" customFormat="1" ht="30" customHeight="1">
      <c r="A178" s="114" t="s">
        <v>423</v>
      </c>
    </row>
    <row r="179" spans="1:1" s="221" customFormat="1" ht="40.5" customHeight="1">
      <c r="A179" s="114" t="s">
        <v>414</v>
      </c>
    </row>
    <row r="180" spans="1:1" s="49" customFormat="1" ht="25.5">
      <c r="A180" s="53" t="s">
        <v>212</v>
      </c>
    </row>
    <row r="181" spans="1:1" ht="19.5">
      <c r="A181" s="34" t="s">
        <v>299</v>
      </c>
    </row>
    <row r="182" spans="1:1" ht="5.25" customHeight="1"/>
    <row r="183" spans="1:1" s="113" customFormat="1" ht="30" customHeight="1">
      <c r="A183" s="114" t="s">
        <v>328</v>
      </c>
    </row>
    <row r="184" spans="1:1" s="113" customFormat="1" ht="30" customHeight="1">
      <c r="A184" s="114" t="s">
        <v>340</v>
      </c>
    </row>
    <row r="185" spans="1:1" s="113" customFormat="1" ht="37.5" customHeight="1">
      <c r="A185" s="114" t="s">
        <v>427</v>
      </c>
    </row>
    <row r="186" spans="1:1" s="113" customFormat="1" ht="63" customHeight="1">
      <c r="A186" s="114" t="s">
        <v>425</v>
      </c>
    </row>
    <row r="187" spans="1:1" s="113" customFormat="1" ht="30" customHeight="1">
      <c r="A187" s="114" t="s">
        <v>341</v>
      </c>
    </row>
    <row r="188" spans="1:1" s="113" customFormat="1" ht="60" customHeight="1">
      <c r="A188" s="114" t="s">
        <v>424</v>
      </c>
    </row>
    <row r="189" spans="1:1" s="113" customFormat="1" ht="39" customHeight="1">
      <c r="A189" s="114" t="s">
        <v>342</v>
      </c>
    </row>
    <row r="190" spans="1:1" s="113" customFormat="1" ht="21" customHeight="1">
      <c r="A190" s="220"/>
    </row>
    <row r="191" spans="1:1" ht="27" customHeight="1">
      <c r="A191" s="219" t="s">
        <v>393</v>
      </c>
    </row>
    <row r="192" spans="1:1" ht="19.5">
      <c r="A192" s="23"/>
    </row>
    <row r="193" spans="1:1" s="49" customFormat="1" ht="25.5">
      <c r="A193" s="128" t="s">
        <v>238</v>
      </c>
    </row>
    <row r="195" spans="1:1" s="113" customFormat="1" ht="30" customHeight="1">
      <c r="A195" s="114" t="s">
        <v>229</v>
      </c>
    </row>
    <row r="196" spans="1:1" s="113" customFormat="1" ht="30" customHeight="1">
      <c r="A196" s="114" t="s">
        <v>166</v>
      </c>
    </row>
    <row r="197" spans="1:1" s="113" customFormat="1" ht="66.75" customHeight="1">
      <c r="A197" s="114" t="s">
        <v>426</v>
      </c>
    </row>
    <row r="198" spans="1:1" s="113" customFormat="1" ht="30" customHeight="1">
      <c r="A198" s="114" t="s">
        <v>374</v>
      </c>
    </row>
    <row r="199" spans="1:1" s="113" customFormat="1" ht="30" customHeight="1">
      <c r="A199" s="114" t="s">
        <v>375</v>
      </c>
    </row>
    <row r="200" spans="1:1" s="227" customFormat="1" ht="135.75" customHeight="1">
      <c r="A200" s="219" t="s">
        <v>394</v>
      </c>
    </row>
    <row r="201" spans="1:1" s="49" customFormat="1" ht="25.5">
      <c r="A201" s="128" t="s">
        <v>332</v>
      </c>
    </row>
    <row r="202" spans="1:1" ht="19.5">
      <c r="A202" s="34"/>
    </row>
    <row r="203" spans="1:1" ht="6" customHeight="1"/>
    <row r="204" spans="1:1" s="104" customFormat="1" ht="37.5" customHeight="1">
      <c r="A204" s="219" t="s">
        <v>395</v>
      </c>
    </row>
    <row r="205" spans="1:1" s="104" customFormat="1" ht="37.5" customHeight="1">
      <c r="A205" s="219" t="s">
        <v>396</v>
      </c>
    </row>
    <row r="206" spans="1:1" s="104" customFormat="1" ht="37.5" customHeight="1">
      <c r="A206" s="219" t="s">
        <v>397</v>
      </c>
    </row>
    <row r="207" spans="1:1" s="104" customFormat="1" ht="37.5" customHeight="1">
      <c r="A207" s="219" t="s">
        <v>398</v>
      </c>
    </row>
    <row r="208" spans="1:1" ht="21.75" customHeight="1">
      <c r="A208" s="96"/>
    </row>
    <row r="209" spans="1:1" s="221" customFormat="1" ht="39.75" customHeight="1">
      <c r="A209" s="226" t="s">
        <v>399</v>
      </c>
    </row>
    <row r="210" spans="1:1" s="221" customFormat="1" ht="31.5" customHeight="1">
      <c r="A210" s="226" t="s">
        <v>400</v>
      </c>
    </row>
  </sheetData>
  <phoneticPr fontId="3" type="noConversion"/>
  <printOptions horizontalCentered="1"/>
  <pageMargins left="0.28000000000000003" right="0.23" top="0.78740157480314965" bottom="0.39370078740157483" header="0" footer="0"/>
  <pageSetup paperSize="9" scale="88" orientation="portrait" r:id="rId1"/>
  <headerFooter alignWithMargins="0"/>
  <rowBreaks count="9" manualBreakCount="9">
    <brk id="18" max="16383" man="1"/>
    <brk id="38" max="16383" man="1"/>
    <brk id="64" max="16383" man="1"/>
    <brk id="92" max="16383" man="1"/>
    <brk id="118" max="16383" man="1"/>
    <brk id="147" max="16383" man="1"/>
    <brk id="155" max="16383" man="1"/>
    <brk id="179" max="16383" man="1"/>
    <brk id="20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view="pageBreakPreview" zoomScaleNormal="100" zoomScaleSheetLayoutView="80" workbookViewId="0">
      <selection sqref="A1:K1"/>
    </sheetView>
  </sheetViews>
  <sheetFormatPr defaultRowHeight="13.5"/>
  <cols>
    <col min="1" max="1" width="10.44140625" style="17" customWidth="1"/>
    <col min="2" max="2" width="12" style="17" customWidth="1"/>
    <col min="3" max="3" width="16.44140625" style="17" customWidth="1"/>
    <col min="4" max="4" width="8.88671875" style="17"/>
    <col min="5" max="5" width="10.33203125" style="17" customWidth="1"/>
    <col min="6" max="6" width="11.21875" style="17" customWidth="1"/>
    <col min="7" max="7" width="9.5546875" style="17" customWidth="1"/>
    <col min="8" max="8" width="11.21875" style="17" customWidth="1"/>
    <col min="9" max="9" width="9.6640625" style="17" customWidth="1"/>
    <col min="10" max="10" width="9.109375" style="17" customWidth="1"/>
    <col min="11" max="11" width="11.21875" style="17" customWidth="1"/>
    <col min="12" max="16384" width="8.88671875" style="17"/>
  </cols>
  <sheetData>
    <row r="1" spans="1:11" s="55" customFormat="1" ht="39.950000000000003" customHeight="1">
      <c r="A1" s="256" t="s">
        <v>361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>
      <c r="A2" s="294" t="s">
        <v>442</v>
      </c>
      <c r="B2" s="294"/>
      <c r="C2" s="35"/>
    </row>
    <row r="3" spans="1:11" ht="12.75" customHeight="1">
      <c r="A3" s="204"/>
      <c r="C3" s="35"/>
    </row>
    <row r="4" spans="1:11" s="1" customFormat="1" ht="16.5">
      <c r="A4" s="41" t="s">
        <v>179</v>
      </c>
      <c r="B4" s="41" t="s">
        <v>223</v>
      </c>
      <c r="J4" s="295" t="s">
        <v>4</v>
      </c>
      <c r="K4" s="295"/>
    </row>
    <row r="5" spans="1:11" ht="30" customHeight="1">
      <c r="A5" s="287" t="s">
        <v>35</v>
      </c>
      <c r="B5" s="285" t="s">
        <v>309</v>
      </c>
      <c r="C5" s="285"/>
      <c r="D5" s="286" t="s">
        <v>26</v>
      </c>
      <c r="E5" s="285" t="s">
        <v>117</v>
      </c>
      <c r="F5" s="293"/>
      <c r="G5" s="285" t="s">
        <v>118</v>
      </c>
      <c r="H5" s="285"/>
      <c r="I5" s="293"/>
      <c r="J5" s="285" t="s">
        <v>119</v>
      </c>
      <c r="K5" s="285"/>
    </row>
    <row r="6" spans="1:11" ht="30" customHeight="1">
      <c r="A6" s="288"/>
      <c r="B6" s="200" t="s">
        <v>120</v>
      </c>
      <c r="C6" s="200" t="s">
        <v>121</v>
      </c>
      <c r="D6" s="282"/>
      <c r="E6" s="202" t="s">
        <v>122</v>
      </c>
      <c r="F6" s="201" t="s">
        <v>36</v>
      </c>
      <c r="G6" s="202" t="s">
        <v>122</v>
      </c>
      <c r="H6" s="202" t="s">
        <v>36</v>
      </c>
      <c r="I6" s="202" t="s">
        <v>123</v>
      </c>
      <c r="J6" s="201" t="s">
        <v>122</v>
      </c>
      <c r="K6" s="202" t="s">
        <v>36</v>
      </c>
    </row>
    <row r="7" spans="1:11" s="1" customFormat="1" ht="33" customHeight="1">
      <c r="A7" s="58"/>
      <c r="B7" s="74"/>
      <c r="C7" s="74"/>
      <c r="D7" s="63"/>
      <c r="E7" s="63"/>
      <c r="F7" s="63"/>
      <c r="G7" s="63"/>
      <c r="H7" s="63"/>
      <c r="I7" s="64"/>
      <c r="J7" s="65">
        <f>E7-G7</f>
        <v>0</v>
      </c>
      <c r="K7" s="65">
        <f>F7-H7</f>
        <v>0</v>
      </c>
    </row>
    <row r="8" spans="1:11" s="1" customFormat="1" ht="33" customHeight="1">
      <c r="A8" s="66"/>
      <c r="B8" s="74"/>
      <c r="C8" s="74"/>
      <c r="D8" s="67"/>
      <c r="E8" s="63"/>
      <c r="F8" s="67"/>
      <c r="G8" s="67"/>
      <c r="H8" s="68"/>
      <c r="I8" s="64"/>
      <c r="J8" s="65">
        <f t="shared" ref="J8:J15" si="0">E8-G8</f>
        <v>0</v>
      </c>
      <c r="K8" s="65">
        <f t="shared" ref="K8:K15" si="1">F8-H8</f>
        <v>0</v>
      </c>
    </row>
    <row r="9" spans="1:11" s="1" customFormat="1" ht="33" customHeight="1">
      <c r="A9" s="58"/>
      <c r="B9" s="74"/>
      <c r="C9" s="74"/>
      <c r="D9" s="68"/>
      <c r="E9" s="68"/>
      <c r="F9" s="69"/>
      <c r="G9" s="69"/>
      <c r="H9" s="68"/>
      <c r="I9" s="64"/>
      <c r="J9" s="65">
        <f t="shared" si="0"/>
        <v>0</v>
      </c>
      <c r="K9" s="65">
        <f t="shared" si="1"/>
        <v>0</v>
      </c>
    </row>
    <row r="10" spans="1:11" s="1" customFormat="1" ht="33" customHeight="1">
      <c r="A10" s="58"/>
      <c r="B10" s="74"/>
      <c r="C10" s="74"/>
      <c r="D10" s="68"/>
      <c r="E10" s="68"/>
      <c r="F10" s="69"/>
      <c r="G10" s="69"/>
      <c r="H10" s="68"/>
      <c r="I10" s="64"/>
      <c r="J10" s="65">
        <f t="shared" si="0"/>
        <v>0</v>
      </c>
      <c r="K10" s="65">
        <f t="shared" si="1"/>
        <v>0</v>
      </c>
    </row>
    <row r="11" spans="1:11" s="1" customFormat="1" ht="33" customHeight="1">
      <c r="A11" s="58"/>
      <c r="B11" s="74"/>
      <c r="C11" s="74"/>
      <c r="D11" s="68"/>
      <c r="E11" s="68"/>
      <c r="F11" s="69"/>
      <c r="G11" s="69"/>
      <c r="H11" s="68"/>
      <c r="I11" s="64"/>
      <c r="J11" s="65">
        <f t="shared" si="0"/>
        <v>0</v>
      </c>
      <c r="K11" s="65">
        <f t="shared" si="1"/>
        <v>0</v>
      </c>
    </row>
    <row r="12" spans="1:11" s="1" customFormat="1" ht="33" customHeight="1">
      <c r="A12" s="58"/>
      <c r="B12" s="74"/>
      <c r="C12" s="74"/>
      <c r="D12" s="68"/>
      <c r="E12" s="68"/>
      <c r="F12" s="69"/>
      <c r="G12" s="69"/>
      <c r="H12" s="68"/>
      <c r="I12" s="64"/>
      <c r="J12" s="65">
        <f t="shared" si="0"/>
        <v>0</v>
      </c>
      <c r="K12" s="65">
        <f t="shared" si="1"/>
        <v>0</v>
      </c>
    </row>
    <row r="13" spans="1:11" s="1" customFormat="1" ht="33" customHeight="1">
      <c r="A13" s="58"/>
      <c r="B13" s="74"/>
      <c r="C13" s="74"/>
      <c r="D13" s="68"/>
      <c r="E13" s="68"/>
      <c r="F13" s="69"/>
      <c r="G13" s="69"/>
      <c r="H13" s="68"/>
      <c r="I13" s="64"/>
      <c r="J13" s="65">
        <f t="shared" si="0"/>
        <v>0</v>
      </c>
      <c r="K13" s="65">
        <f t="shared" si="1"/>
        <v>0</v>
      </c>
    </row>
    <row r="14" spans="1:11" s="1" customFormat="1" ht="33" customHeight="1">
      <c r="A14" s="58"/>
      <c r="B14" s="74"/>
      <c r="C14" s="74"/>
      <c r="D14" s="68"/>
      <c r="E14" s="68"/>
      <c r="F14" s="69"/>
      <c r="G14" s="69"/>
      <c r="H14" s="68"/>
      <c r="I14" s="64"/>
      <c r="J14" s="65">
        <f t="shared" si="0"/>
        <v>0</v>
      </c>
      <c r="K14" s="65">
        <f t="shared" si="1"/>
        <v>0</v>
      </c>
    </row>
    <row r="15" spans="1:11" s="1" customFormat="1" ht="33" customHeight="1">
      <c r="A15" s="58"/>
      <c r="B15" s="74"/>
      <c r="C15" s="74"/>
      <c r="D15" s="68"/>
      <c r="E15" s="68"/>
      <c r="F15" s="69"/>
      <c r="G15" s="69"/>
      <c r="H15" s="68"/>
      <c r="I15" s="64"/>
      <c r="J15" s="65">
        <f t="shared" si="0"/>
        <v>0</v>
      </c>
      <c r="K15" s="65">
        <f t="shared" si="1"/>
        <v>0</v>
      </c>
    </row>
    <row r="16" spans="1:11" ht="19.5" customHeight="1">
      <c r="A16" s="242" t="s">
        <v>370</v>
      </c>
      <c r="B16" s="242"/>
      <c r="C16" s="242"/>
      <c r="D16" s="242"/>
      <c r="E16" s="242"/>
      <c r="F16" s="242"/>
      <c r="G16" s="242"/>
      <c r="H16" s="242"/>
      <c r="I16" s="242"/>
      <c r="J16" s="296"/>
      <c r="K16" s="296"/>
    </row>
    <row r="17" spans="1:11" ht="14.25">
      <c r="A17" s="242" t="s">
        <v>49</v>
      </c>
      <c r="B17" s="242"/>
      <c r="C17" s="242"/>
      <c r="D17" s="242"/>
      <c r="E17" s="242"/>
      <c r="F17" s="242"/>
      <c r="G17" s="242"/>
      <c r="H17" s="242"/>
      <c r="I17" s="242"/>
      <c r="J17" s="296"/>
      <c r="K17" s="296"/>
    </row>
  </sheetData>
  <mergeCells count="11">
    <mergeCell ref="A16:K16"/>
    <mergeCell ref="A17:K17"/>
    <mergeCell ref="A1:K1"/>
    <mergeCell ref="A2:B2"/>
    <mergeCell ref="J4:K4"/>
    <mergeCell ref="A5:A6"/>
    <mergeCell ref="B5:C5"/>
    <mergeCell ref="D5:D6"/>
    <mergeCell ref="E5:F5"/>
    <mergeCell ref="G5:I5"/>
    <mergeCell ref="J5:K5"/>
  </mergeCells>
  <phoneticPr fontId="3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0"/>
  <sheetViews>
    <sheetView showGridLines="0" view="pageBreakPreview" zoomScaleNormal="100" zoomScaleSheetLayoutView="80" workbookViewId="0">
      <selection sqref="A1:O1"/>
    </sheetView>
  </sheetViews>
  <sheetFormatPr defaultRowHeight="13.5"/>
  <cols>
    <col min="1" max="1" width="10.77734375" style="17" customWidth="1"/>
    <col min="2" max="2" width="10" style="17" customWidth="1"/>
    <col min="3" max="3" width="6.77734375" style="17" customWidth="1"/>
    <col min="4" max="4" width="6.6640625" style="17" customWidth="1"/>
    <col min="5" max="5" width="7.109375" style="17" customWidth="1"/>
    <col min="6" max="6" width="6.33203125" style="17" customWidth="1"/>
    <col min="7" max="7" width="5.44140625" style="17" customWidth="1"/>
    <col min="8" max="8" width="9.33203125" style="17" customWidth="1"/>
    <col min="9" max="9" width="9.44140625" style="17" customWidth="1"/>
    <col min="10" max="10" width="7.88671875" style="17" customWidth="1"/>
    <col min="11" max="11" width="7.44140625" style="17" customWidth="1"/>
    <col min="12" max="12" width="6.21875" style="17" customWidth="1"/>
    <col min="13" max="13" width="9.21875" style="17" customWidth="1"/>
    <col min="14" max="14" width="8.88671875" style="17"/>
    <col min="15" max="15" width="8.77734375" style="17" customWidth="1"/>
    <col min="16" max="16384" width="8.88671875" style="17"/>
  </cols>
  <sheetData>
    <row r="1" spans="1:15" s="55" customFormat="1" ht="39.950000000000003" customHeight="1">
      <c r="A1" s="256" t="s">
        <v>362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303"/>
      <c r="O1" s="303"/>
    </row>
    <row r="2" spans="1:15" s="1" customFormat="1">
      <c r="A2" s="255" t="s">
        <v>442</v>
      </c>
      <c r="B2" s="25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97" t="s">
        <v>155</v>
      </c>
      <c r="O2" s="297"/>
    </row>
    <row r="3" spans="1:15" ht="41.25" customHeight="1">
      <c r="A3" s="298" t="s">
        <v>28</v>
      </c>
      <c r="B3" s="286" t="s">
        <v>40</v>
      </c>
      <c r="C3" s="299" t="s">
        <v>194</v>
      </c>
      <c r="D3" s="299" t="s">
        <v>381</v>
      </c>
      <c r="E3" s="300" t="s">
        <v>382</v>
      </c>
      <c r="F3" s="301"/>
      <c r="G3" s="301"/>
      <c r="H3" s="302"/>
      <c r="I3" s="299" t="s">
        <v>384</v>
      </c>
      <c r="J3" s="287" t="s">
        <v>190</v>
      </c>
      <c r="K3" s="287" t="s">
        <v>191</v>
      </c>
      <c r="L3" s="287" t="s">
        <v>124</v>
      </c>
      <c r="M3" s="287" t="s">
        <v>192</v>
      </c>
      <c r="N3" s="287" t="s">
        <v>193</v>
      </c>
      <c r="O3" s="287" t="s">
        <v>37</v>
      </c>
    </row>
    <row r="4" spans="1:15" ht="42" customHeight="1">
      <c r="A4" s="298"/>
      <c r="B4" s="286"/>
      <c r="C4" s="299"/>
      <c r="D4" s="299"/>
      <c r="E4" s="201" t="s">
        <v>125</v>
      </c>
      <c r="F4" s="201" t="s">
        <v>126</v>
      </c>
      <c r="G4" s="201" t="s">
        <v>76</v>
      </c>
      <c r="H4" s="201" t="s">
        <v>127</v>
      </c>
      <c r="I4" s="299"/>
      <c r="J4" s="287"/>
      <c r="K4" s="287"/>
      <c r="L4" s="287"/>
      <c r="M4" s="287"/>
      <c r="N4" s="287"/>
      <c r="O4" s="287"/>
    </row>
    <row r="5" spans="1:15" s="1" customFormat="1" ht="30" customHeight="1">
      <c r="A5" s="87"/>
      <c r="B5" s="88"/>
      <c r="C5" s="71"/>
      <c r="D5" s="67"/>
      <c r="E5" s="67"/>
      <c r="F5" s="67"/>
      <c r="G5" s="67"/>
      <c r="H5" s="98">
        <f t="shared" ref="H5:H11" si="0">SUM(E5:G5)</f>
        <v>0</v>
      </c>
      <c r="I5" s="98">
        <f t="shared" ref="I5:I11" si="1">D5-H5</f>
        <v>0</v>
      </c>
      <c r="J5" s="98">
        <f>IF(I5&gt;330,(ROUNDDOWN(I5,0)*250),0)</f>
        <v>0</v>
      </c>
      <c r="K5" s="69"/>
      <c r="L5" s="69"/>
      <c r="M5" s="98">
        <f t="shared" ref="M5:M11" si="2">J5-K5</f>
        <v>0</v>
      </c>
      <c r="N5" s="99">
        <f>ROUNDDOWN((M5*20%),-1)</f>
        <v>0</v>
      </c>
      <c r="O5" s="99">
        <f>M5+N5</f>
        <v>0</v>
      </c>
    </row>
    <row r="6" spans="1:15" s="1" customFormat="1" ht="30" customHeight="1">
      <c r="A6" s="87"/>
      <c r="B6" s="89"/>
      <c r="C6" s="71"/>
      <c r="D6" s="67"/>
      <c r="E6" s="72"/>
      <c r="F6" s="72"/>
      <c r="G6" s="67"/>
      <c r="H6" s="98">
        <f t="shared" si="0"/>
        <v>0</v>
      </c>
      <c r="I6" s="98">
        <f t="shared" si="1"/>
        <v>0</v>
      </c>
      <c r="J6" s="98">
        <f t="shared" ref="J6:J11" si="3">IF(I6&gt;330,(ROUNDDOWN(I6,0)*250),0)</f>
        <v>0</v>
      </c>
      <c r="K6" s="69"/>
      <c r="L6" s="69"/>
      <c r="M6" s="98">
        <f t="shared" si="2"/>
        <v>0</v>
      </c>
      <c r="N6" s="99">
        <f t="shared" ref="N6:N11" si="4">ROUNDDOWN((M6*20%),-1)</f>
        <v>0</v>
      </c>
      <c r="O6" s="99">
        <f t="shared" ref="O6:O11" si="5">M6+N6</f>
        <v>0</v>
      </c>
    </row>
    <row r="7" spans="1:15" s="1" customFormat="1" ht="30" customHeight="1">
      <c r="A7" s="87"/>
      <c r="B7" s="89"/>
      <c r="C7" s="71"/>
      <c r="D7" s="67"/>
      <c r="E7" s="67"/>
      <c r="F7" s="67"/>
      <c r="G7" s="67"/>
      <c r="H7" s="98">
        <f t="shared" si="0"/>
        <v>0</v>
      </c>
      <c r="I7" s="98">
        <f t="shared" si="1"/>
        <v>0</v>
      </c>
      <c r="J7" s="98">
        <f t="shared" si="3"/>
        <v>0</v>
      </c>
      <c r="K7" s="69"/>
      <c r="L7" s="69"/>
      <c r="M7" s="98">
        <f t="shared" si="2"/>
        <v>0</v>
      </c>
      <c r="N7" s="99">
        <f t="shared" si="4"/>
        <v>0</v>
      </c>
      <c r="O7" s="99">
        <f t="shared" si="5"/>
        <v>0</v>
      </c>
    </row>
    <row r="8" spans="1:15" s="1" customFormat="1" ht="30" customHeight="1">
      <c r="A8" s="87"/>
      <c r="B8" s="89"/>
      <c r="C8" s="71"/>
      <c r="D8" s="67"/>
      <c r="E8" s="67"/>
      <c r="F8" s="67"/>
      <c r="G8" s="67"/>
      <c r="H8" s="98">
        <f t="shared" si="0"/>
        <v>0</v>
      </c>
      <c r="I8" s="98">
        <f t="shared" si="1"/>
        <v>0</v>
      </c>
      <c r="J8" s="98">
        <f t="shared" si="3"/>
        <v>0</v>
      </c>
      <c r="K8" s="69"/>
      <c r="L8" s="69"/>
      <c r="M8" s="98">
        <f t="shared" si="2"/>
        <v>0</v>
      </c>
      <c r="N8" s="99">
        <f t="shared" si="4"/>
        <v>0</v>
      </c>
      <c r="O8" s="99">
        <f t="shared" si="5"/>
        <v>0</v>
      </c>
    </row>
    <row r="9" spans="1:15" s="1" customFormat="1" ht="30" customHeight="1">
      <c r="A9" s="87"/>
      <c r="B9" s="89"/>
      <c r="C9" s="71"/>
      <c r="D9" s="67"/>
      <c r="E9" s="67"/>
      <c r="F9" s="67"/>
      <c r="G9" s="67"/>
      <c r="H9" s="98">
        <f t="shared" si="0"/>
        <v>0</v>
      </c>
      <c r="I9" s="98">
        <f t="shared" si="1"/>
        <v>0</v>
      </c>
      <c r="J9" s="98">
        <f t="shared" si="3"/>
        <v>0</v>
      </c>
      <c r="K9" s="69"/>
      <c r="L9" s="69"/>
      <c r="M9" s="98">
        <f t="shared" si="2"/>
        <v>0</v>
      </c>
      <c r="N9" s="99">
        <f t="shared" si="4"/>
        <v>0</v>
      </c>
      <c r="O9" s="99">
        <f t="shared" si="5"/>
        <v>0</v>
      </c>
    </row>
    <row r="10" spans="1:15" s="1" customFormat="1" ht="30" customHeight="1">
      <c r="A10" s="87"/>
      <c r="B10" s="89"/>
      <c r="C10" s="71"/>
      <c r="D10" s="67"/>
      <c r="E10" s="67"/>
      <c r="F10" s="67"/>
      <c r="G10" s="67"/>
      <c r="H10" s="98">
        <f t="shared" si="0"/>
        <v>0</v>
      </c>
      <c r="I10" s="98">
        <f t="shared" si="1"/>
        <v>0</v>
      </c>
      <c r="J10" s="98">
        <f t="shared" si="3"/>
        <v>0</v>
      </c>
      <c r="K10" s="69"/>
      <c r="L10" s="69"/>
      <c r="M10" s="98">
        <f t="shared" si="2"/>
        <v>0</v>
      </c>
      <c r="N10" s="99">
        <f t="shared" si="4"/>
        <v>0</v>
      </c>
      <c r="O10" s="99">
        <f t="shared" si="5"/>
        <v>0</v>
      </c>
    </row>
    <row r="11" spans="1:15" s="1" customFormat="1" ht="30" customHeight="1">
      <c r="A11" s="87"/>
      <c r="B11" s="89"/>
      <c r="C11" s="71"/>
      <c r="D11" s="67"/>
      <c r="E11" s="67"/>
      <c r="F11" s="67"/>
      <c r="G11" s="67"/>
      <c r="H11" s="98">
        <f t="shared" si="0"/>
        <v>0</v>
      </c>
      <c r="I11" s="98">
        <f t="shared" si="1"/>
        <v>0</v>
      </c>
      <c r="J11" s="98">
        <f t="shared" si="3"/>
        <v>0</v>
      </c>
      <c r="K11" s="67"/>
      <c r="L11" s="67"/>
      <c r="M11" s="98">
        <f t="shared" si="2"/>
        <v>0</v>
      </c>
      <c r="N11" s="99">
        <f t="shared" si="4"/>
        <v>0</v>
      </c>
      <c r="O11" s="99">
        <f t="shared" si="5"/>
        <v>0</v>
      </c>
    </row>
    <row r="12" spans="1:15" ht="14.25">
      <c r="A12" s="304" t="s">
        <v>128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7"/>
      <c r="O12" s="7"/>
    </row>
    <row r="14" spans="1:15" ht="18.75">
      <c r="A14" s="305" t="s">
        <v>216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</row>
    <row r="15" spans="1:15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</row>
    <row r="16" spans="1:15" ht="14.25">
      <c r="A16" s="292" t="s">
        <v>343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5" ht="14.25">
      <c r="A17" s="292" t="s">
        <v>129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</row>
    <row r="18" spans="1:15" ht="14.25">
      <c r="A18" s="292" t="s">
        <v>130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15" ht="14.25">
      <c r="A19" s="292" t="s">
        <v>371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5">
      <c r="A20" s="19"/>
    </row>
  </sheetData>
  <mergeCells count="22">
    <mergeCell ref="A17:O17"/>
    <mergeCell ref="A18:O18"/>
    <mergeCell ref="A19:O19"/>
    <mergeCell ref="O3:O4"/>
    <mergeCell ref="A12:M12"/>
    <mergeCell ref="A14:O14"/>
    <mergeCell ref="A15:O15"/>
    <mergeCell ref="A16:O16"/>
    <mergeCell ref="A1:O1"/>
    <mergeCell ref="A2:B2"/>
    <mergeCell ref="N2:O2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honeticPr fontId="3" type="noConversion"/>
  <printOptions horizontalCentered="1"/>
  <pageMargins left="0.59055118110236227" right="0.19685039370078741" top="0.70866141732283472" bottom="0.6692913385826772" header="0.35433070866141736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zoomScaleNormal="100" zoomScaleSheetLayoutView="80" workbookViewId="0">
      <selection sqref="A1:K1"/>
    </sheetView>
  </sheetViews>
  <sheetFormatPr defaultRowHeight="13.5"/>
  <cols>
    <col min="1" max="1" width="6.44140625" style="17" customWidth="1"/>
    <col min="2" max="2" width="11.21875" style="17" customWidth="1"/>
    <col min="3" max="3" width="11.5546875" style="17" customWidth="1"/>
    <col min="4" max="4" width="11.33203125" style="17" customWidth="1"/>
    <col min="5" max="5" width="13.5546875" style="17" customWidth="1"/>
    <col min="6" max="6" width="12.44140625" style="17" customWidth="1"/>
    <col min="7" max="7" width="11.77734375" style="17" customWidth="1"/>
    <col min="8" max="8" width="8.6640625" style="17" customWidth="1"/>
    <col min="9" max="9" width="12.109375" style="17" customWidth="1"/>
    <col min="10" max="10" width="9.77734375" style="17" customWidth="1"/>
    <col min="11" max="11" width="11.88671875" style="17" customWidth="1"/>
    <col min="12" max="16384" width="8.88671875" style="17"/>
  </cols>
  <sheetData>
    <row r="1" spans="1:11" s="55" customFormat="1" ht="39.950000000000003" customHeight="1">
      <c r="A1" s="256" t="s">
        <v>363</v>
      </c>
      <c r="B1" s="257"/>
      <c r="C1" s="257"/>
      <c r="D1" s="257"/>
      <c r="E1" s="257"/>
      <c r="F1" s="257"/>
      <c r="G1" s="257"/>
      <c r="H1" s="257"/>
      <c r="I1" s="257"/>
      <c r="J1" s="303"/>
      <c r="K1" s="303"/>
    </row>
    <row r="2" spans="1:11" ht="20.25" customHeight="1">
      <c r="A2" s="308" t="s">
        <v>443</v>
      </c>
      <c r="B2" s="309"/>
      <c r="C2" s="309"/>
      <c r="D2" s="309"/>
      <c r="E2" s="309"/>
      <c r="F2" s="309"/>
      <c r="G2" s="309"/>
      <c r="K2" s="20" t="s">
        <v>4</v>
      </c>
    </row>
    <row r="3" spans="1:11" ht="27.95" customHeight="1">
      <c r="A3" s="310" t="s">
        <v>137</v>
      </c>
      <c r="B3" s="307" t="s">
        <v>224</v>
      </c>
      <c r="C3" s="307" t="s">
        <v>204</v>
      </c>
      <c r="D3" s="307" t="s">
        <v>208</v>
      </c>
      <c r="E3" s="307" t="s">
        <v>138</v>
      </c>
      <c r="F3" s="307" t="s">
        <v>201</v>
      </c>
      <c r="G3" s="310" t="s">
        <v>139</v>
      </c>
      <c r="H3" s="310"/>
      <c r="I3" s="307" t="s">
        <v>202</v>
      </c>
      <c r="J3" s="307" t="s">
        <v>203</v>
      </c>
      <c r="K3" s="307" t="s">
        <v>140</v>
      </c>
    </row>
    <row r="4" spans="1:11" ht="27.95" customHeight="1">
      <c r="A4" s="310"/>
      <c r="B4" s="310"/>
      <c r="C4" s="310"/>
      <c r="D4" s="310"/>
      <c r="E4" s="307"/>
      <c r="F4" s="310"/>
      <c r="G4" s="206" t="s">
        <v>141</v>
      </c>
      <c r="H4" s="206" t="s">
        <v>142</v>
      </c>
      <c r="I4" s="307"/>
      <c r="J4" s="307"/>
      <c r="K4" s="307"/>
    </row>
    <row r="5" spans="1:11" s="1" customFormat="1" ht="27" customHeight="1">
      <c r="A5" s="208" t="s">
        <v>143</v>
      </c>
      <c r="B5" s="43"/>
      <c r="C5" s="43"/>
      <c r="D5" s="43"/>
      <c r="E5" s="100">
        <f t="shared" ref="E5:E16" si="0">C5-D5</f>
        <v>0</v>
      </c>
      <c r="F5" s="100">
        <f>IF(B5&gt;135000000,ROUNDDOWN(E5*0.005,-1),0)</f>
        <v>0</v>
      </c>
      <c r="G5" s="43"/>
      <c r="H5" s="43"/>
      <c r="I5" s="100">
        <f t="shared" ref="I5:I16" si="1">F5-G5</f>
        <v>0</v>
      </c>
      <c r="J5" s="100">
        <f t="shared" ref="J5:J16" si="2">ROUNDDOWN((I5*20%),-1)</f>
        <v>0</v>
      </c>
      <c r="K5" s="100">
        <f t="shared" ref="K5:K16" si="3">I5+J5</f>
        <v>0</v>
      </c>
    </row>
    <row r="6" spans="1:11" s="1" customFormat="1" ht="27" customHeight="1">
      <c r="A6" s="208" t="s">
        <v>144</v>
      </c>
      <c r="B6" s="43"/>
      <c r="C6" s="43"/>
      <c r="D6" s="43"/>
      <c r="E6" s="100">
        <f t="shared" si="0"/>
        <v>0</v>
      </c>
      <c r="F6" s="100">
        <f t="shared" ref="F6:F17" si="4">IF(B6&gt;135000000,ROUNDDOWN(E6*0.005,-1),0)</f>
        <v>0</v>
      </c>
      <c r="G6" s="43"/>
      <c r="H6" s="43"/>
      <c r="I6" s="100">
        <f t="shared" si="1"/>
        <v>0</v>
      </c>
      <c r="J6" s="100">
        <f t="shared" si="2"/>
        <v>0</v>
      </c>
      <c r="K6" s="100">
        <f t="shared" si="3"/>
        <v>0</v>
      </c>
    </row>
    <row r="7" spans="1:11" s="1" customFormat="1" ht="27" customHeight="1">
      <c r="A7" s="208" t="s">
        <v>145</v>
      </c>
      <c r="B7" s="43"/>
      <c r="C7" s="43"/>
      <c r="D7" s="43"/>
      <c r="E7" s="100">
        <f t="shared" si="0"/>
        <v>0</v>
      </c>
      <c r="F7" s="100">
        <f t="shared" si="4"/>
        <v>0</v>
      </c>
      <c r="G7" s="43"/>
      <c r="H7" s="43"/>
      <c r="I7" s="100">
        <f t="shared" si="1"/>
        <v>0</v>
      </c>
      <c r="J7" s="100">
        <f t="shared" si="2"/>
        <v>0</v>
      </c>
      <c r="K7" s="100">
        <f t="shared" si="3"/>
        <v>0</v>
      </c>
    </row>
    <row r="8" spans="1:11" s="1" customFormat="1" ht="27" customHeight="1">
      <c r="A8" s="208" t="s">
        <v>146</v>
      </c>
      <c r="B8" s="43"/>
      <c r="C8" s="43"/>
      <c r="D8" s="43"/>
      <c r="E8" s="100">
        <f t="shared" si="0"/>
        <v>0</v>
      </c>
      <c r="F8" s="100">
        <f t="shared" si="4"/>
        <v>0</v>
      </c>
      <c r="G8" s="43"/>
      <c r="H8" s="43"/>
      <c r="I8" s="100">
        <f t="shared" si="1"/>
        <v>0</v>
      </c>
      <c r="J8" s="100">
        <f t="shared" si="2"/>
        <v>0</v>
      </c>
      <c r="K8" s="100">
        <f t="shared" si="3"/>
        <v>0</v>
      </c>
    </row>
    <row r="9" spans="1:11" s="1" customFormat="1" ht="27" customHeight="1">
      <c r="A9" s="208" t="s">
        <v>147</v>
      </c>
      <c r="B9" s="43"/>
      <c r="C9" s="43"/>
      <c r="D9" s="43"/>
      <c r="E9" s="100">
        <f t="shared" si="0"/>
        <v>0</v>
      </c>
      <c r="F9" s="100">
        <f t="shared" si="4"/>
        <v>0</v>
      </c>
      <c r="G9" s="43"/>
      <c r="H9" s="43"/>
      <c r="I9" s="100">
        <f t="shared" si="1"/>
        <v>0</v>
      </c>
      <c r="J9" s="100">
        <f t="shared" si="2"/>
        <v>0</v>
      </c>
      <c r="K9" s="100">
        <f t="shared" si="3"/>
        <v>0</v>
      </c>
    </row>
    <row r="10" spans="1:11" s="1" customFormat="1" ht="27" customHeight="1">
      <c r="A10" s="208" t="s">
        <v>148</v>
      </c>
      <c r="B10" s="43"/>
      <c r="C10" s="43"/>
      <c r="D10" s="43"/>
      <c r="E10" s="100">
        <f t="shared" si="0"/>
        <v>0</v>
      </c>
      <c r="F10" s="100">
        <f t="shared" si="4"/>
        <v>0</v>
      </c>
      <c r="G10" s="43"/>
      <c r="H10" s="43"/>
      <c r="I10" s="100">
        <f t="shared" si="1"/>
        <v>0</v>
      </c>
      <c r="J10" s="100">
        <f t="shared" si="2"/>
        <v>0</v>
      </c>
      <c r="K10" s="100">
        <f t="shared" si="3"/>
        <v>0</v>
      </c>
    </row>
    <row r="11" spans="1:11" s="1" customFormat="1" ht="27" customHeight="1">
      <c r="A11" s="208" t="s">
        <v>149</v>
      </c>
      <c r="B11" s="43"/>
      <c r="C11" s="43"/>
      <c r="D11" s="43"/>
      <c r="E11" s="100">
        <f t="shared" si="0"/>
        <v>0</v>
      </c>
      <c r="F11" s="100">
        <f t="shared" si="4"/>
        <v>0</v>
      </c>
      <c r="G11" s="43"/>
      <c r="H11" s="43"/>
      <c r="I11" s="100">
        <f t="shared" si="1"/>
        <v>0</v>
      </c>
      <c r="J11" s="100">
        <f t="shared" si="2"/>
        <v>0</v>
      </c>
      <c r="K11" s="100">
        <f t="shared" si="3"/>
        <v>0</v>
      </c>
    </row>
    <row r="12" spans="1:11" s="1" customFormat="1" ht="27" customHeight="1">
      <c r="A12" s="208" t="s">
        <v>150</v>
      </c>
      <c r="B12" s="43"/>
      <c r="C12" s="43"/>
      <c r="D12" s="43"/>
      <c r="E12" s="100">
        <f t="shared" si="0"/>
        <v>0</v>
      </c>
      <c r="F12" s="100">
        <f t="shared" si="4"/>
        <v>0</v>
      </c>
      <c r="G12" s="43"/>
      <c r="H12" s="43"/>
      <c r="I12" s="100">
        <f t="shared" si="1"/>
        <v>0</v>
      </c>
      <c r="J12" s="100">
        <f t="shared" si="2"/>
        <v>0</v>
      </c>
      <c r="K12" s="100">
        <f t="shared" si="3"/>
        <v>0</v>
      </c>
    </row>
    <row r="13" spans="1:11" s="1" customFormat="1" ht="27" customHeight="1">
      <c r="A13" s="208" t="s">
        <v>151</v>
      </c>
      <c r="B13" s="43"/>
      <c r="C13" s="43"/>
      <c r="D13" s="43"/>
      <c r="E13" s="100">
        <f t="shared" si="0"/>
        <v>0</v>
      </c>
      <c r="F13" s="100">
        <f t="shared" si="4"/>
        <v>0</v>
      </c>
      <c r="G13" s="43"/>
      <c r="H13" s="43"/>
      <c r="I13" s="100">
        <f t="shared" si="1"/>
        <v>0</v>
      </c>
      <c r="J13" s="100">
        <f t="shared" si="2"/>
        <v>0</v>
      </c>
      <c r="K13" s="100">
        <f t="shared" si="3"/>
        <v>0</v>
      </c>
    </row>
    <row r="14" spans="1:11" s="1" customFormat="1" ht="27" customHeight="1">
      <c r="A14" s="208" t="s">
        <v>152</v>
      </c>
      <c r="B14" s="43"/>
      <c r="C14" s="43"/>
      <c r="D14" s="43"/>
      <c r="E14" s="100">
        <f t="shared" si="0"/>
        <v>0</v>
      </c>
      <c r="F14" s="100">
        <f t="shared" si="4"/>
        <v>0</v>
      </c>
      <c r="G14" s="43"/>
      <c r="H14" s="43"/>
      <c r="I14" s="100">
        <f t="shared" si="1"/>
        <v>0</v>
      </c>
      <c r="J14" s="100">
        <f t="shared" si="2"/>
        <v>0</v>
      </c>
      <c r="K14" s="100">
        <f t="shared" si="3"/>
        <v>0</v>
      </c>
    </row>
    <row r="15" spans="1:11" s="1" customFormat="1" ht="27" customHeight="1">
      <c r="A15" s="208" t="s">
        <v>153</v>
      </c>
      <c r="B15" s="43"/>
      <c r="C15" s="43"/>
      <c r="D15" s="43"/>
      <c r="E15" s="100">
        <f t="shared" si="0"/>
        <v>0</v>
      </c>
      <c r="F15" s="100">
        <f t="shared" si="4"/>
        <v>0</v>
      </c>
      <c r="G15" s="43"/>
      <c r="H15" s="43"/>
      <c r="I15" s="100">
        <f t="shared" si="1"/>
        <v>0</v>
      </c>
      <c r="J15" s="100">
        <f t="shared" si="2"/>
        <v>0</v>
      </c>
      <c r="K15" s="100">
        <f t="shared" si="3"/>
        <v>0</v>
      </c>
    </row>
    <row r="16" spans="1:11" s="1" customFormat="1" ht="27" customHeight="1">
      <c r="A16" s="208" t="s">
        <v>154</v>
      </c>
      <c r="B16" s="43"/>
      <c r="C16" s="43"/>
      <c r="D16" s="43"/>
      <c r="E16" s="100">
        <f t="shared" si="0"/>
        <v>0</v>
      </c>
      <c r="F16" s="100">
        <f t="shared" si="4"/>
        <v>0</v>
      </c>
      <c r="G16" s="43"/>
      <c r="H16" s="43"/>
      <c r="I16" s="100">
        <f t="shared" si="1"/>
        <v>0</v>
      </c>
      <c r="J16" s="100">
        <f t="shared" si="2"/>
        <v>0</v>
      </c>
      <c r="K16" s="100">
        <f t="shared" si="3"/>
        <v>0</v>
      </c>
    </row>
    <row r="17" spans="1:11" s="1" customFormat="1" ht="27" customHeight="1">
      <c r="A17" s="208" t="s">
        <v>380</v>
      </c>
      <c r="B17" s="100">
        <f>SUM(B5:B16)</f>
        <v>0</v>
      </c>
      <c r="C17" s="100">
        <f t="shared" ref="C17:E17" si="5">SUM(C5:C16)</f>
        <v>0</v>
      </c>
      <c r="D17" s="100">
        <f t="shared" si="5"/>
        <v>0</v>
      </c>
      <c r="E17" s="100">
        <f t="shared" si="5"/>
        <v>0</v>
      </c>
      <c r="F17" s="100">
        <f t="shared" si="4"/>
        <v>0</v>
      </c>
      <c r="G17" s="100">
        <f t="shared" ref="G17:K17" si="6">SUM(G5:G16)</f>
        <v>0</v>
      </c>
      <c r="H17" s="100">
        <f t="shared" si="6"/>
        <v>0</v>
      </c>
      <c r="I17" s="100">
        <f t="shared" si="6"/>
        <v>0</v>
      </c>
      <c r="J17" s="100">
        <f t="shared" si="6"/>
        <v>0</v>
      </c>
      <c r="K17" s="100">
        <f t="shared" si="6"/>
        <v>0</v>
      </c>
    </row>
    <row r="18" spans="1:11" ht="21" customHeight="1">
      <c r="A18" s="304" t="s">
        <v>10</v>
      </c>
      <c r="B18" s="304"/>
      <c r="C18" s="304"/>
      <c r="D18" s="304"/>
      <c r="E18" s="304"/>
      <c r="F18" s="304"/>
      <c r="G18" s="304"/>
      <c r="H18" s="304"/>
      <c r="I18" s="304"/>
    </row>
  </sheetData>
  <mergeCells count="13">
    <mergeCell ref="A1:K1"/>
    <mergeCell ref="A2:G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18:I18"/>
  </mergeCells>
  <phoneticPr fontId="3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view="pageBreakPreview" zoomScaleNormal="100" zoomScaleSheetLayoutView="100" workbookViewId="0">
      <selection sqref="A1:V1"/>
    </sheetView>
  </sheetViews>
  <sheetFormatPr defaultRowHeight="13.5"/>
  <cols>
    <col min="1" max="1" width="7.44140625" style="16" customWidth="1"/>
    <col min="2" max="2" width="7.21875" style="16" customWidth="1"/>
    <col min="3" max="3" width="6.5546875" style="16" customWidth="1"/>
    <col min="4" max="4" width="8.88671875" style="16"/>
    <col min="5" max="5" width="6.77734375" style="16" customWidth="1"/>
    <col min="6" max="6" width="6.21875" style="16" customWidth="1"/>
    <col min="7" max="7" width="5.5546875" style="16" customWidth="1"/>
    <col min="8" max="8" width="4.77734375" style="16" customWidth="1"/>
    <col min="9" max="9" width="5.21875" style="16" customWidth="1"/>
    <col min="10" max="10" width="5" style="16" customWidth="1"/>
    <col min="11" max="11" width="6.88671875" style="16" customWidth="1"/>
    <col min="12" max="12" width="8" style="16" bestFit="1" customWidth="1"/>
    <col min="13" max="14" width="8.88671875" style="16"/>
    <col min="15" max="15" width="7.33203125" style="16" customWidth="1"/>
    <col min="16" max="16" width="6.77734375" style="16" customWidth="1"/>
    <col min="17" max="17" width="5.21875" style="16" bestFit="1" customWidth="1"/>
    <col min="18" max="18" width="8" style="16" bestFit="1" customWidth="1"/>
    <col min="19" max="19" width="6.88671875" style="16" customWidth="1"/>
    <col min="20" max="20" width="7.21875" style="16" bestFit="1" customWidth="1"/>
    <col min="21" max="21" width="8" style="16" bestFit="1" customWidth="1"/>
    <col min="22" max="22" width="6.5546875" style="16" customWidth="1"/>
    <col min="23" max="16384" width="8.88671875" style="16"/>
  </cols>
  <sheetData>
    <row r="1" spans="1:22" ht="39.75" customHeight="1">
      <c r="A1" s="311" t="s">
        <v>364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3"/>
      <c r="U1" s="313"/>
      <c r="V1" s="313"/>
    </row>
    <row r="2" spans="1:22" ht="18.75" customHeight="1">
      <c r="A2" s="314" t="s">
        <v>442</v>
      </c>
      <c r="B2" s="314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315"/>
      <c r="U2" s="315"/>
      <c r="V2" s="315"/>
    </row>
    <row r="3" spans="1:22" ht="20.25" customHeight="1" thickBot="1">
      <c r="A3" s="154" t="s">
        <v>264</v>
      </c>
      <c r="B3" s="154"/>
      <c r="C3" s="154" t="s">
        <v>265</v>
      </c>
      <c r="D3" s="155"/>
      <c r="E3" s="155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316" t="s">
        <v>378</v>
      </c>
      <c r="U3" s="316"/>
      <c r="V3" s="316"/>
    </row>
    <row r="4" spans="1:22" ht="54.75" customHeight="1">
      <c r="A4" s="317" t="s">
        <v>266</v>
      </c>
      <c r="B4" s="319" t="s">
        <v>267</v>
      </c>
      <c r="C4" s="319" t="s">
        <v>268</v>
      </c>
      <c r="D4" s="321" t="s">
        <v>269</v>
      </c>
      <c r="E4" s="322"/>
      <c r="F4" s="319" t="s">
        <v>270</v>
      </c>
      <c r="G4" s="319" t="s">
        <v>360</v>
      </c>
      <c r="H4" s="319"/>
      <c r="I4" s="319"/>
      <c r="J4" s="319"/>
      <c r="K4" s="319" t="s">
        <v>290</v>
      </c>
      <c r="L4" s="330" t="s">
        <v>271</v>
      </c>
      <c r="M4" s="321" t="s">
        <v>272</v>
      </c>
      <c r="N4" s="322"/>
      <c r="O4" s="321" t="s">
        <v>273</v>
      </c>
      <c r="P4" s="322"/>
      <c r="Q4" s="319" t="s">
        <v>274</v>
      </c>
      <c r="R4" s="321" t="s">
        <v>275</v>
      </c>
      <c r="S4" s="322"/>
      <c r="T4" s="319" t="s">
        <v>276</v>
      </c>
      <c r="U4" s="321" t="s">
        <v>277</v>
      </c>
      <c r="V4" s="323"/>
    </row>
    <row r="5" spans="1:22" ht="52.5" customHeight="1">
      <c r="A5" s="318"/>
      <c r="B5" s="320"/>
      <c r="C5" s="320"/>
      <c r="D5" s="156" t="s">
        <v>278</v>
      </c>
      <c r="E5" s="156" t="s">
        <v>279</v>
      </c>
      <c r="F5" s="320"/>
      <c r="G5" s="156" t="s">
        <v>280</v>
      </c>
      <c r="H5" s="156" t="s">
        <v>281</v>
      </c>
      <c r="I5" s="156" t="s">
        <v>282</v>
      </c>
      <c r="J5" s="156" t="s">
        <v>283</v>
      </c>
      <c r="K5" s="320"/>
      <c r="L5" s="331"/>
      <c r="M5" s="156" t="s">
        <v>284</v>
      </c>
      <c r="N5" s="156" t="s">
        <v>285</v>
      </c>
      <c r="O5" s="156" t="s">
        <v>284</v>
      </c>
      <c r="P5" s="156" t="s">
        <v>285</v>
      </c>
      <c r="Q5" s="320"/>
      <c r="R5" s="156" t="s">
        <v>284</v>
      </c>
      <c r="S5" s="156" t="s">
        <v>286</v>
      </c>
      <c r="T5" s="320"/>
      <c r="U5" s="156" t="s">
        <v>284</v>
      </c>
      <c r="V5" s="176" t="s">
        <v>286</v>
      </c>
    </row>
    <row r="6" spans="1:22" ht="33" customHeight="1">
      <c r="A6" s="157"/>
      <c r="B6" s="158"/>
      <c r="C6" s="159"/>
      <c r="D6" s="177"/>
      <c r="E6" s="160"/>
      <c r="F6" s="161"/>
      <c r="G6" s="161"/>
      <c r="H6" s="161"/>
      <c r="I6" s="161"/>
      <c r="J6" s="162">
        <f>SUM(G6:I6)</f>
        <v>0</v>
      </c>
      <c r="K6" s="162">
        <f>F6-J6</f>
        <v>0</v>
      </c>
      <c r="L6" s="162">
        <f>IF(K6&gt;330,(ROUNDDOWN(K6,0)*250),0)</f>
        <v>0</v>
      </c>
      <c r="M6" s="162">
        <f>D6+L6</f>
        <v>0</v>
      </c>
      <c r="N6" s="162">
        <f>E6</f>
        <v>0</v>
      </c>
      <c r="O6" s="163"/>
      <c r="P6" s="163"/>
      <c r="Q6" s="163"/>
      <c r="R6" s="162">
        <f>M6-O6</f>
        <v>0</v>
      </c>
      <c r="S6" s="162">
        <f>N6-P6</f>
        <v>0</v>
      </c>
      <c r="T6" s="164">
        <f>ROUNDDOWN(R6*20%,-1)</f>
        <v>0</v>
      </c>
      <c r="U6" s="164">
        <f>R6+T6</f>
        <v>0</v>
      </c>
      <c r="V6" s="165">
        <f>S6</f>
        <v>0</v>
      </c>
    </row>
    <row r="7" spans="1:22" ht="33" customHeight="1">
      <c r="A7" s="157"/>
      <c r="B7" s="166"/>
      <c r="C7" s="159"/>
      <c r="D7" s="160"/>
      <c r="E7" s="160"/>
      <c r="F7" s="161"/>
      <c r="G7" s="167"/>
      <c r="H7" s="167"/>
      <c r="I7" s="161"/>
      <c r="J7" s="162">
        <f t="shared" ref="J7:J12" si="0">SUM(G7:I7)</f>
        <v>0</v>
      </c>
      <c r="K7" s="162">
        <f t="shared" ref="K7:K12" si="1">F7-J7</f>
        <v>0</v>
      </c>
      <c r="L7" s="162">
        <f t="shared" ref="L7:L12" si="2">K7*250</f>
        <v>0</v>
      </c>
      <c r="M7" s="162">
        <f t="shared" ref="M7:M12" si="3">D7+L7</f>
        <v>0</v>
      </c>
      <c r="N7" s="162">
        <f t="shared" ref="N7:N12" si="4">E7</f>
        <v>0</v>
      </c>
      <c r="O7" s="163"/>
      <c r="P7" s="163"/>
      <c r="Q7" s="163"/>
      <c r="R7" s="162">
        <f t="shared" ref="R7:S12" si="5">M7-O7</f>
        <v>0</v>
      </c>
      <c r="S7" s="162">
        <f t="shared" si="5"/>
        <v>0</v>
      </c>
      <c r="T7" s="164">
        <f t="shared" ref="T7:T12" si="6">ROUNDDOWN(R7*20%,-1)</f>
        <v>0</v>
      </c>
      <c r="U7" s="164">
        <f t="shared" ref="U7:U12" si="7">R7+T7</f>
        <v>0</v>
      </c>
      <c r="V7" s="165">
        <f t="shared" ref="V7:V12" si="8">S7</f>
        <v>0</v>
      </c>
    </row>
    <row r="8" spans="1:22" ht="33" customHeight="1">
      <c r="A8" s="157"/>
      <c r="B8" s="166"/>
      <c r="C8" s="159"/>
      <c r="D8" s="160"/>
      <c r="E8" s="160"/>
      <c r="F8" s="161"/>
      <c r="G8" s="161"/>
      <c r="H8" s="161"/>
      <c r="I8" s="161"/>
      <c r="J8" s="162">
        <f t="shared" si="0"/>
        <v>0</v>
      </c>
      <c r="K8" s="162">
        <f t="shared" si="1"/>
        <v>0</v>
      </c>
      <c r="L8" s="162">
        <f t="shared" si="2"/>
        <v>0</v>
      </c>
      <c r="M8" s="162">
        <f t="shared" si="3"/>
        <v>0</v>
      </c>
      <c r="N8" s="162">
        <f t="shared" si="4"/>
        <v>0</v>
      </c>
      <c r="O8" s="163"/>
      <c r="P8" s="163"/>
      <c r="Q8" s="163"/>
      <c r="R8" s="162">
        <f t="shared" si="5"/>
        <v>0</v>
      </c>
      <c r="S8" s="162">
        <f t="shared" si="5"/>
        <v>0</v>
      </c>
      <c r="T8" s="164">
        <f t="shared" si="6"/>
        <v>0</v>
      </c>
      <c r="U8" s="164">
        <f t="shared" si="7"/>
        <v>0</v>
      </c>
      <c r="V8" s="165">
        <f t="shared" si="8"/>
        <v>0</v>
      </c>
    </row>
    <row r="9" spans="1:22" ht="33" customHeight="1">
      <c r="A9" s="157"/>
      <c r="B9" s="166"/>
      <c r="C9" s="159"/>
      <c r="D9" s="160"/>
      <c r="E9" s="160"/>
      <c r="F9" s="161"/>
      <c r="G9" s="161"/>
      <c r="H9" s="161"/>
      <c r="I9" s="161"/>
      <c r="J9" s="162">
        <f t="shared" si="0"/>
        <v>0</v>
      </c>
      <c r="K9" s="162">
        <f t="shared" si="1"/>
        <v>0</v>
      </c>
      <c r="L9" s="162">
        <f t="shared" si="2"/>
        <v>0</v>
      </c>
      <c r="M9" s="162">
        <f t="shared" si="3"/>
        <v>0</v>
      </c>
      <c r="N9" s="162">
        <f t="shared" si="4"/>
        <v>0</v>
      </c>
      <c r="O9" s="163"/>
      <c r="P9" s="163"/>
      <c r="Q9" s="163"/>
      <c r="R9" s="162">
        <f t="shared" si="5"/>
        <v>0</v>
      </c>
      <c r="S9" s="162">
        <f t="shared" si="5"/>
        <v>0</v>
      </c>
      <c r="T9" s="164">
        <f t="shared" si="6"/>
        <v>0</v>
      </c>
      <c r="U9" s="164">
        <f t="shared" si="7"/>
        <v>0</v>
      </c>
      <c r="V9" s="165">
        <f t="shared" si="8"/>
        <v>0</v>
      </c>
    </row>
    <row r="10" spans="1:22" ht="33" customHeight="1">
      <c r="A10" s="157"/>
      <c r="B10" s="166"/>
      <c r="C10" s="159"/>
      <c r="D10" s="160"/>
      <c r="E10" s="160"/>
      <c r="F10" s="161"/>
      <c r="G10" s="161"/>
      <c r="H10" s="161"/>
      <c r="I10" s="161"/>
      <c r="J10" s="162">
        <f t="shared" si="0"/>
        <v>0</v>
      </c>
      <c r="K10" s="162">
        <f t="shared" si="1"/>
        <v>0</v>
      </c>
      <c r="L10" s="162">
        <f t="shared" si="2"/>
        <v>0</v>
      </c>
      <c r="M10" s="162">
        <f t="shared" si="3"/>
        <v>0</v>
      </c>
      <c r="N10" s="162">
        <f t="shared" si="4"/>
        <v>0</v>
      </c>
      <c r="O10" s="163"/>
      <c r="P10" s="163"/>
      <c r="Q10" s="163"/>
      <c r="R10" s="162">
        <f t="shared" si="5"/>
        <v>0</v>
      </c>
      <c r="S10" s="162">
        <f t="shared" si="5"/>
        <v>0</v>
      </c>
      <c r="T10" s="164">
        <f t="shared" si="6"/>
        <v>0</v>
      </c>
      <c r="U10" s="164">
        <f t="shared" si="7"/>
        <v>0</v>
      </c>
      <c r="V10" s="165">
        <f t="shared" si="8"/>
        <v>0</v>
      </c>
    </row>
    <row r="11" spans="1:22" ht="33" customHeight="1">
      <c r="A11" s="157"/>
      <c r="B11" s="166"/>
      <c r="C11" s="159"/>
      <c r="D11" s="160"/>
      <c r="E11" s="160"/>
      <c r="F11" s="161"/>
      <c r="G11" s="161"/>
      <c r="H11" s="161"/>
      <c r="I11" s="161"/>
      <c r="J11" s="162">
        <f t="shared" si="0"/>
        <v>0</v>
      </c>
      <c r="K11" s="162">
        <f t="shared" si="1"/>
        <v>0</v>
      </c>
      <c r="L11" s="162">
        <f t="shared" si="2"/>
        <v>0</v>
      </c>
      <c r="M11" s="162">
        <f t="shared" si="3"/>
        <v>0</v>
      </c>
      <c r="N11" s="162">
        <f t="shared" si="4"/>
        <v>0</v>
      </c>
      <c r="O11" s="163"/>
      <c r="P11" s="163"/>
      <c r="Q11" s="163"/>
      <c r="R11" s="162">
        <f t="shared" si="5"/>
        <v>0</v>
      </c>
      <c r="S11" s="162">
        <f t="shared" si="5"/>
        <v>0</v>
      </c>
      <c r="T11" s="164">
        <f t="shared" si="6"/>
        <v>0</v>
      </c>
      <c r="U11" s="164">
        <f t="shared" si="7"/>
        <v>0</v>
      </c>
      <c r="V11" s="165">
        <f t="shared" si="8"/>
        <v>0</v>
      </c>
    </row>
    <row r="12" spans="1:22" ht="33" customHeight="1" thickBot="1">
      <c r="A12" s="168"/>
      <c r="B12" s="169"/>
      <c r="C12" s="170"/>
      <c r="D12" s="171"/>
      <c r="E12" s="171"/>
      <c r="F12" s="172"/>
      <c r="G12" s="172"/>
      <c r="H12" s="172"/>
      <c r="I12" s="172"/>
      <c r="J12" s="173">
        <f t="shared" si="0"/>
        <v>0</v>
      </c>
      <c r="K12" s="173">
        <f t="shared" si="1"/>
        <v>0</v>
      </c>
      <c r="L12" s="173">
        <f t="shared" si="2"/>
        <v>0</v>
      </c>
      <c r="M12" s="173">
        <f t="shared" si="3"/>
        <v>0</v>
      </c>
      <c r="N12" s="173">
        <f t="shared" si="4"/>
        <v>0</v>
      </c>
      <c r="O12" s="172"/>
      <c r="P12" s="172"/>
      <c r="Q12" s="172"/>
      <c r="R12" s="173">
        <f t="shared" si="5"/>
        <v>0</v>
      </c>
      <c r="S12" s="173">
        <f t="shared" si="5"/>
        <v>0</v>
      </c>
      <c r="T12" s="174">
        <f t="shared" si="6"/>
        <v>0</v>
      </c>
      <c r="U12" s="174">
        <f t="shared" si="7"/>
        <v>0</v>
      </c>
      <c r="V12" s="175">
        <f t="shared" si="8"/>
        <v>0</v>
      </c>
    </row>
    <row r="13" spans="1:22" ht="11.2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</row>
    <row r="14" spans="1:22" ht="18.75" customHeight="1">
      <c r="A14" s="332" t="s">
        <v>293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4"/>
    </row>
    <row r="15" spans="1:22" ht="18.75" customHeight="1">
      <c r="A15" s="181" t="s">
        <v>345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</row>
    <row r="16" spans="1:22" ht="18.75" customHeight="1">
      <c r="A16" s="181" t="s">
        <v>344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</row>
    <row r="17" spans="1:22" ht="18.75" customHeight="1">
      <c r="A17" s="324" t="s">
        <v>287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</row>
    <row r="18" spans="1:22" ht="18.75" customHeight="1">
      <c r="A18" s="187" t="s">
        <v>288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6"/>
    </row>
    <row r="19" spans="1:22" s="193" customFormat="1" ht="18.75" customHeight="1">
      <c r="A19" s="328" t="s">
        <v>350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2"/>
    </row>
    <row r="20" spans="1:22" s="193" customFormat="1" ht="18.75" customHeight="1">
      <c r="A20" s="328" t="s">
        <v>351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5"/>
    </row>
    <row r="21" spans="1:22" s="193" customFormat="1" ht="18.75" customHeight="1">
      <c r="A21" s="214" t="s">
        <v>445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5"/>
    </row>
    <row r="22" spans="1:22" ht="18.75" customHeight="1">
      <c r="A22" s="324" t="s">
        <v>289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</row>
    <row r="23" spans="1:22" ht="18.75" customHeight="1">
      <c r="A23" s="324" t="s">
        <v>295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/>
    </row>
    <row r="24" spans="1:22" ht="33" customHeight="1">
      <c r="A24" s="326" t="s">
        <v>446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7"/>
    </row>
  </sheetData>
  <mergeCells count="25">
    <mergeCell ref="A22:K22"/>
    <mergeCell ref="A23:K23"/>
    <mergeCell ref="A24:V24"/>
    <mergeCell ref="A20:K20"/>
    <mergeCell ref="K4:K5"/>
    <mergeCell ref="L4:L5"/>
    <mergeCell ref="M4:N4"/>
    <mergeCell ref="O4:P4"/>
    <mergeCell ref="A14:V14"/>
    <mergeCell ref="A17:K17"/>
    <mergeCell ref="A19:K19"/>
    <mergeCell ref="Q4:Q5"/>
    <mergeCell ref="R4:S4"/>
    <mergeCell ref="A1:V1"/>
    <mergeCell ref="A2:B2"/>
    <mergeCell ref="T2:V2"/>
    <mergeCell ref="T3:V3"/>
    <mergeCell ref="A4:A5"/>
    <mergeCell ref="B4:B5"/>
    <mergeCell ref="C4:C5"/>
    <mergeCell ref="D4:E4"/>
    <mergeCell ref="F4:F5"/>
    <mergeCell ref="G4:J4"/>
    <mergeCell ref="T4:T5"/>
    <mergeCell ref="U4:V4"/>
  </mergeCells>
  <phoneticPr fontId="3" type="noConversion"/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"/>
  <sheetViews>
    <sheetView showGridLines="0" view="pageBreakPreview" zoomScaleNormal="100" zoomScaleSheetLayoutView="80" workbookViewId="0">
      <selection sqref="A1:O1"/>
    </sheetView>
  </sheetViews>
  <sheetFormatPr defaultRowHeight="13.5"/>
  <cols>
    <col min="1" max="1" width="9.109375" style="17" customWidth="1"/>
    <col min="2" max="2" width="8.88671875" style="17"/>
    <col min="3" max="3" width="9.109375" style="17" customWidth="1"/>
    <col min="4" max="4" width="7" style="17" customWidth="1"/>
    <col min="5" max="6" width="6" style="17" customWidth="1"/>
    <col min="7" max="7" width="8.21875" style="17" customWidth="1"/>
    <col min="8" max="8" width="7.21875" style="17" customWidth="1"/>
    <col min="9" max="9" width="9.44140625" style="17" customWidth="1"/>
    <col min="10" max="10" width="9.5546875" style="17" customWidth="1"/>
    <col min="11" max="11" width="8.21875" style="17" customWidth="1"/>
    <col min="12" max="12" width="6.5546875" style="17" customWidth="1"/>
    <col min="13" max="13" width="9.6640625" style="17" customWidth="1"/>
    <col min="14" max="14" width="8.88671875" style="17"/>
    <col min="15" max="15" width="9.77734375" style="17" customWidth="1"/>
    <col min="16" max="16384" width="8.88671875" style="17"/>
  </cols>
  <sheetData>
    <row r="1" spans="1:15" s="55" customFormat="1" ht="39.950000000000003" customHeight="1">
      <c r="A1" s="256" t="s">
        <v>365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>
      <c r="O2" s="20" t="s">
        <v>379</v>
      </c>
    </row>
    <row r="3" spans="1:15" s="42" customFormat="1" ht="28.5" customHeight="1">
      <c r="A3" s="207" t="s">
        <v>377</v>
      </c>
      <c r="B3" s="335" t="s">
        <v>444</v>
      </c>
      <c r="C3" s="336"/>
      <c r="D3" s="339" t="s">
        <v>131</v>
      </c>
      <c r="E3" s="339"/>
      <c r="F3" s="337"/>
      <c r="G3" s="337"/>
      <c r="H3" s="337"/>
      <c r="I3" s="337"/>
      <c r="J3" s="337"/>
      <c r="K3" s="339" t="s">
        <v>28</v>
      </c>
      <c r="L3" s="339"/>
      <c r="M3" s="340"/>
      <c r="N3" s="340"/>
      <c r="O3" s="340"/>
    </row>
    <row r="5" spans="1:15" ht="27" customHeight="1">
      <c r="A5" s="307" t="s">
        <v>197</v>
      </c>
      <c r="B5" s="310" t="s">
        <v>198</v>
      </c>
      <c r="C5" s="310"/>
      <c r="D5" s="310"/>
      <c r="E5" s="310"/>
      <c r="F5" s="310"/>
      <c r="G5" s="310"/>
      <c r="H5" s="310"/>
      <c r="I5" s="310"/>
      <c r="J5" s="267" t="s">
        <v>195</v>
      </c>
      <c r="K5" s="287" t="s">
        <v>196</v>
      </c>
      <c r="L5" s="267" t="s">
        <v>29</v>
      </c>
      <c r="M5" s="342" t="s">
        <v>199</v>
      </c>
      <c r="N5" s="267" t="s">
        <v>200</v>
      </c>
      <c r="O5" s="267" t="s">
        <v>132</v>
      </c>
    </row>
    <row r="6" spans="1:15" ht="27">
      <c r="A6" s="307"/>
      <c r="B6" s="197" t="s">
        <v>30</v>
      </c>
      <c r="C6" s="197" t="s">
        <v>31</v>
      </c>
      <c r="D6" s="197" t="s">
        <v>32</v>
      </c>
      <c r="E6" s="197" t="s">
        <v>133</v>
      </c>
      <c r="F6" s="197" t="s">
        <v>134</v>
      </c>
      <c r="G6" s="202" t="s">
        <v>33</v>
      </c>
      <c r="H6" s="197" t="s">
        <v>34</v>
      </c>
      <c r="I6" s="202" t="s">
        <v>135</v>
      </c>
      <c r="J6" s="267"/>
      <c r="K6" s="287"/>
      <c r="L6" s="341"/>
      <c r="M6" s="342"/>
      <c r="N6" s="289"/>
      <c r="O6" s="267"/>
    </row>
    <row r="7" spans="1:15" s="1" customFormat="1" ht="26.1" customHeight="1">
      <c r="A7" s="208">
        <v>1</v>
      </c>
      <c r="B7" s="59"/>
      <c r="C7" s="64"/>
      <c r="D7" s="64"/>
      <c r="E7" s="64"/>
      <c r="F7" s="64"/>
      <c r="G7" s="64"/>
      <c r="H7" s="59"/>
      <c r="I7" s="62">
        <f t="shared" ref="I7" si="0">SUM(B7:H7)</f>
        <v>0</v>
      </c>
      <c r="J7" s="62">
        <f t="shared" ref="J7" si="1">ROUNDDOWN(I7*0.1,-1)</f>
        <v>0</v>
      </c>
      <c r="K7" s="59"/>
      <c r="L7" s="59"/>
      <c r="M7" s="62">
        <f t="shared" ref="M7" si="2">J7-K7</f>
        <v>0</v>
      </c>
      <c r="N7" s="62">
        <f t="shared" ref="N7" si="3">ROUNDDOWN((M7*10%),-1)</f>
        <v>0</v>
      </c>
      <c r="O7" s="62">
        <f t="shared" ref="O7" si="4">M7+N7</f>
        <v>0</v>
      </c>
    </row>
    <row r="8" spans="1:15" s="1" customFormat="1" ht="26.1" customHeight="1">
      <c r="A8" s="73" t="s">
        <v>168</v>
      </c>
      <c r="B8" s="59"/>
      <c r="C8" s="59"/>
      <c r="D8" s="59"/>
      <c r="E8" s="59"/>
      <c r="F8" s="59"/>
      <c r="G8" s="59"/>
      <c r="H8" s="59"/>
      <c r="I8" s="62">
        <f>SUM(B8:H8)</f>
        <v>0</v>
      </c>
      <c r="J8" s="62">
        <f>ROUNDDOWN(I8*0.1,-1)</f>
        <v>0</v>
      </c>
      <c r="K8" s="59"/>
      <c r="L8" s="59"/>
      <c r="M8" s="62">
        <f>J8-K8</f>
        <v>0</v>
      </c>
      <c r="N8" s="62">
        <f>ROUNDDOWN((M8*10%),-1)</f>
        <v>0</v>
      </c>
      <c r="O8" s="62">
        <f>M8+N8</f>
        <v>0</v>
      </c>
    </row>
    <row r="9" spans="1:15" s="1" customFormat="1" ht="26.1" customHeight="1">
      <c r="A9" s="208">
        <v>2</v>
      </c>
      <c r="B9" s="59"/>
      <c r="C9" s="59"/>
      <c r="D9" s="59"/>
      <c r="E9" s="59"/>
      <c r="F9" s="59"/>
      <c r="G9" s="59"/>
      <c r="H9" s="59"/>
      <c r="I9" s="62">
        <f t="shared" ref="I9:I19" si="5">SUM(B9:H9)</f>
        <v>0</v>
      </c>
      <c r="J9" s="62">
        <f t="shared" ref="J9:J19" si="6">ROUNDDOWN(I9*0.1,-1)</f>
        <v>0</v>
      </c>
      <c r="K9" s="59"/>
      <c r="L9" s="59"/>
      <c r="M9" s="62">
        <f t="shared" ref="M9:M18" si="7">J9-K9</f>
        <v>0</v>
      </c>
      <c r="N9" s="62">
        <f t="shared" ref="N9:N18" si="8">ROUNDDOWN((M9*10%),-1)</f>
        <v>0</v>
      </c>
      <c r="O9" s="62">
        <f t="shared" ref="O9:O18" si="9">M9+N9</f>
        <v>0</v>
      </c>
    </row>
    <row r="10" spans="1:15" s="1" customFormat="1" ht="26.1" customHeight="1">
      <c r="A10" s="208">
        <v>3</v>
      </c>
      <c r="B10" s="59"/>
      <c r="C10" s="59"/>
      <c r="D10" s="59"/>
      <c r="E10" s="59"/>
      <c r="F10" s="59"/>
      <c r="G10" s="59"/>
      <c r="H10" s="59"/>
      <c r="I10" s="62">
        <f t="shared" si="5"/>
        <v>0</v>
      </c>
      <c r="J10" s="62">
        <f t="shared" si="6"/>
        <v>0</v>
      </c>
      <c r="K10" s="59"/>
      <c r="L10" s="59"/>
      <c r="M10" s="62">
        <f t="shared" si="7"/>
        <v>0</v>
      </c>
      <c r="N10" s="62">
        <f t="shared" si="8"/>
        <v>0</v>
      </c>
      <c r="O10" s="62">
        <f t="shared" si="9"/>
        <v>0</v>
      </c>
    </row>
    <row r="11" spans="1:15" s="1" customFormat="1" ht="26.1" customHeight="1">
      <c r="A11" s="208">
        <v>4</v>
      </c>
      <c r="B11" s="59"/>
      <c r="C11" s="59"/>
      <c r="D11" s="59"/>
      <c r="E11" s="59"/>
      <c r="F11" s="59"/>
      <c r="G11" s="59"/>
      <c r="H11" s="59"/>
      <c r="I11" s="62">
        <f t="shared" si="5"/>
        <v>0</v>
      </c>
      <c r="J11" s="62">
        <f t="shared" si="6"/>
        <v>0</v>
      </c>
      <c r="K11" s="59"/>
      <c r="L11" s="59"/>
      <c r="M11" s="62">
        <f t="shared" si="7"/>
        <v>0</v>
      </c>
      <c r="N11" s="62">
        <f t="shared" si="8"/>
        <v>0</v>
      </c>
      <c r="O11" s="62">
        <f t="shared" si="9"/>
        <v>0</v>
      </c>
    </row>
    <row r="12" spans="1:15" s="1" customFormat="1" ht="26.1" customHeight="1">
      <c r="A12" s="208">
        <v>5</v>
      </c>
      <c r="B12" s="59"/>
      <c r="C12" s="59"/>
      <c r="D12" s="59"/>
      <c r="E12" s="59"/>
      <c r="F12" s="59"/>
      <c r="G12" s="59"/>
      <c r="H12" s="59"/>
      <c r="I12" s="62">
        <f t="shared" si="5"/>
        <v>0</v>
      </c>
      <c r="J12" s="62">
        <f t="shared" si="6"/>
        <v>0</v>
      </c>
      <c r="K12" s="59"/>
      <c r="L12" s="59"/>
      <c r="M12" s="62">
        <f t="shared" si="7"/>
        <v>0</v>
      </c>
      <c r="N12" s="62">
        <f t="shared" si="8"/>
        <v>0</v>
      </c>
      <c r="O12" s="62">
        <f t="shared" si="9"/>
        <v>0</v>
      </c>
    </row>
    <row r="13" spans="1:15" s="1" customFormat="1" ht="26.1" customHeight="1">
      <c r="A13" s="208">
        <v>6</v>
      </c>
      <c r="B13" s="59"/>
      <c r="C13" s="59"/>
      <c r="D13" s="59"/>
      <c r="E13" s="59"/>
      <c r="F13" s="59"/>
      <c r="G13" s="59"/>
      <c r="H13" s="59"/>
      <c r="I13" s="62">
        <f t="shared" si="5"/>
        <v>0</v>
      </c>
      <c r="J13" s="62">
        <f t="shared" si="6"/>
        <v>0</v>
      </c>
      <c r="K13" s="59"/>
      <c r="L13" s="59"/>
      <c r="M13" s="62">
        <f t="shared" si="7"/>
        <v>0</v>
      </c>
      <c r="N13" s="62">
        <f t="shared" si="8"/>
        <v>0</v>
      </c>
      <c r="O13" s="62">
        <f t="shared" si="9"/>
        <v>0</v>
      </c>
    </row>
    <row r="14" spans="1:15" s="1" customFormat="1" ht="26.1" customHeight="1">
      <c r="A14" s="208">
        <v>7</v>
      </c>
      <c r="B14" s="59"/>
      <c r="C14" s="59"/>
      <c r="D14" s="59"/>
      <c r="E14" s="59"/>
      <c r="F14" s="59"/>
      <c r="G14" s="59"/>
      <c r="H14" s="59"/>
      <c r="I14" s="62">
        <f t="shared" si="5"/>
        <v>0</v>
      </c>
      <c r="J14" s="62">
        <f t="shared" si="6"/>
        <v>0</v>
      </c>
      <c r="K14" s="59"/>
      <c r="L14" s="59"/>
      <c r="M14" s="62">
        <f t="shared" si="7"/>
        <v>0</v>
      </c>
      <c r="N14" s="62">
        <f t="shared" si="8"/>
        <v>0</v>
      </c>
      <c r="O14" s="62">
        <f t="shared" si="9"/>
        <v>0</v>
      </c>
    </row>
    <row r="15" spans="1:15" s="1" customFormat="1" ht="26.1" customHeight="1">
      <c r="A15" s="208">
        <v>8</v>
      </c>
      <c r="B15" s="59"/>
      <c r="C15" s="59"/>
      <c r="D15" s="59"/>
      <c r="E15" s="59"/>
      <c r="F15" s="59"/>
      <c r="G15" s="59"/>
      <c r="H15" s="59"/>
      <c r="I15" s="62">
        <f t="shared" si="5"/>
        <v>0</v>
      </c>
      <c r="J15" s="62">
        <f t="shared" si="6"/>
        <v>0</v>
      </c>
      <c r="K15" s="59"/>
      <c r="L15" s="59"/>
      <c r="M15" s="62">
        <f t="shared" si="7"/>
        <v>0</v>
      </c>
      <c r="N15" s="62">
        <f t="shared" si="8"/>
        <v>0</v>
      </c>
      <c r="O15" s="62">
        <f t="shared" si="9"/>
        <v>0</v>
      </c>
    </row>
    <row r="16" spans="1:15" s="1" customFormat="1" ht="26.1" customHeight="1">
      <c r="A16" s="208">
        <v>9</v>
      </c>
      <c r="B16" s="59"/>
      <c r="C16" s="59"/>
      <c r="D16" s="59"/>
      <c r="E16" s="59"/>
      <c r="F16" s="59"/>
      <c r="G16" s="59"/>
      <c r="H16" s="59"/>
      <c r="I16" s="62">
        <f t="shared" si="5"/>
        <v>0</v>
      </c>
      <c r="J16" s="62">
        <f t="shared" si="6"/>
        <v>0</v>
      </c>
      <c r="K16" s="59"/>
      <c r="L16" s="59"/>
      <c r="M16" s="62">
        <f t="shared" si="7"/>
        <v>0</v>
      </c>
      <c r="N16" s="62">
        <f t="shared" si="8"/>
        <v>0</v>
      </c>
      <c r="O16" s="62">
        <f t="shared" si="9"/>
        <v>0</v>
      </c>
    </row>
    <row r="17" spans="1:15" s="1" customFormat="1" ht="26.1" customHeight="1">
      <c r="A17" s="208">
        <v>10</v>
      </c>
      <c r="B17" s="59"/>
      <c r="C17" s="59"/>
      <c r="D17" s="59"/>
      <c r="E17" s="59"/>
      <c r="F17" s="59"/>
      <c r="G17" s="59"/>
      <c r="H17" s="59"/>
      <c r="I17" s="62">
        <f t="shared" si="5"/>
        <v>0</v>
      </c>
      <c r="J17" s="62">
        <f t="shared" si="6"/>
        <v>0</v>
      </c>
      <c r="K17" s="59"/>
      <c r="L17" s="59"/>
      <c r="M17" s="62">
        <f t="shared" si="7"/>
        <v>0</v>
      </c>
      <c r="N17" s="62">
        <f t="shared" si="8"/>
        <v>0</v>
      </c>
      <c r="O17" s="62">
        <f t="shared" si="9"/>
        <v>0</v>
      </c>
    </row>
    <row r="18" spans="1:15" s="1" customFormat="1" ht="26.1" customHeight="1">
      <c r="A18" s="208">
        <v>11</v>
      </c>
      <c r="B18" s="59"/>
      <c r="C18" s="59"/>
      <c r="D18" s="59"/>
      <c r="E18" s="59"/>
      <c r="F18" s="59"/>
      <c r="G18" s="59"/>
      <c r="H18" s="59"/>
      <c r="I18" s="62">
        <f t="shared" si="5"/>
        <v>0</v>
      </c>
      <c r="J18" s="62">
        <f t="shared" si="6"/>
        <v>0</v>
      </c>
      <c r="K18" s="59"/>
      <c r="L18" s="59"/>
      <c r="M18" s="62">
        <f t="shared" si="7"/>
        <v>0</v>
      </c>
      <c r="N18" s="62">
        <f t="shared" si="8"/>
        <v>0</v>
      </c>
      <c r="O18" s="62">
        <f t="shared" si="9"/>
        <v>0</v>
      </c>
    </row>
    <row r="19" spans="1:15" s="1" customFormat="1" ht="26.1" customHeight="1">
      <c r="A19" s="208">
        <v>12</v>
      </c>
      <c r="B19" s="59"/>
      <c r="C19" s="59"/>
      <c r="D19" s="59"/>
      <c r="E19" s="59"/>
      <c r="F19" s="59"/>
      <c r="G19" s="59"/>
      <c r="H19" s="59"/>
      <c r="I19" s="62">
        <f t="shared" si="5"/>
        <v>0</v>
      </c>
      <c r="J19" s="62">
        <f t="shared" si="6"/>
        <v>0</v>
      </c>
      <c r="K19" s="59"/>
      <c r="L19" s="59"/>
      <c r="M19" s="62">
        <f>J19-K19</f>
        <v>0</v>
      </c>
      <c r="N19" s="62">
        <f>ROUNDDOWN((M19*10%),-1)</f>
        <v>0</v>
      </c>
      <c r="O19" s="62">
        <f>M19+N19</f>
        <v>0</v>
      </c>
    </row>
    <row r="20" spans="1:15" ht="26.1" customHeight="1">
      <c r="A20" s="208" t="s">
        <v>5</v>
      </c>
      <c r="B20" s="62">
        <f t="shared" ref="B20:K20" si="10">SUM(B7:B19)</f>
        <v>0</v>
      </c>
      <c r="C20" s="62">
        <f t="shared" si="10"/>
        <v>0</v>
      </c>
      <c r="D20" s="62">
        <f t="shared" si="10"/>
        <v>0</v>
      </c>
      <c r="E20" s="62">
        <f t="shared" si="10"/>
        <v>0</v>
      </c>
      <c r="F20" s="62">
        <f t="shared" si="10"/>
        <v>0</v>
      </c>
      <c r="G20" s="62">
        <f t="shared" si="10"/>
        <v>0</v>
      </c>
      <c r="H20" s="62">
        <f t="shared" si="10"/>
        <v>0</v>
      </c>
      <c r="I20" s="62">
        <f t="shared" si="10"/>
        <v>0</v>
      </c>
      <c r="J20" s="62">
        <f t="shared" si="10"/>
        <v>0</v>
      </c>
      <c r="K20" s="62">
        <f t="shared" si="10"/>
        <v>0</v>
      </c>
      <c r="L20" s="62"/>
      <c r="M20" s="62">
        <f>SUM(M7:M19)</f>
        <v>0</v>
      </c>
      <c r="N20" s="62">
        <f>SUM(N7:N19)</f>
        <v>0</v>
      </c>
      <c r="O20" s="62">
        <f>SUM(O7:O19)</f>
        <v>0</v>
      </c>
    </row>
    <row r="21" spans="1:15" ht="16.5">
      <c r="A21" s="338" t="s">
        <v>136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</row>
  </sheetData>
  <mergeCells count="15">
    <mergeCell ref="M5:M6"/>
    <mergeCell ref="N5:N6"/>
    <mergeCell ref="O5:O6"/>
    <mergeCell ref="A21:O21"/>
    <mergeCell ref="A5:A6"/>
    <mergeCell ref="B5:I5"/>
    <mergeCell ref="J5:J6"/>
    <mergeCell ref="K5:K6"/>
    <mergeCell ref="L5:L6"/>
    <mergeCell ref="A1:O1"/>
    <mergeCell ref="B3:C3"/>
    <mergeCell ref="D3:E3"/>
    <mergeCell ref="F3:J3"/>
    <mergeCell ref="K3:L3"/>
    <mergeCell ref="M3:O3"/>
  </mergeCells>
  <phoneticPr fontId="3" type="noConversion"/>
  <printOptions horizontalCentered="1"/>
  <pageMargins left="0.39370078740157483" right="0.39370078740157483" top="0.78740157480314965" bottom="0.39370078740157483" header="0" footer="0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view="pageBreakPreview" zoomScaleNormal="100" zoomScaleSheetLayoutView="100" workbookViewId="0">
      <selection activeCell="A2" sqref="A2:J2"/>
    </sheetView>
  </sheetViews>
  <sheetFormatPr defaultRowHeight="13.5"/>
  <cols>
    <col min="1" max="1" width="19.109375" style="17" customWidth="1"/>
    <col min="2" max="2" width="21.77734375" style="17" customWidth="1"/>
    <col min="3" max="3" width="7.33203125" style="17" customWidth="1"/>
    <col min="4" max="4" width="9.6640625" style="17" customWidth="1"/>
    <col min="5" max="5" width="10.5546875" style="17" customWidth="1"/>
    <col min="6" max="6" width="13.5546875" style="17" customWidth="1"/>
    <col min="7" max="7" width="9.88671875" style="17" customWidth="1"/>
    <col min="8" max="8" width="13.5546875" style="17" customWidth="1"/>
    <col min="9" max="9" width="10.44140625" style="17" customWidth="1"/>
    <col min="10" max="10" width="14.88671875" style="17" customWidth="1"/>
    <col min="11" max="11" width="8.6640625" style="146" customWidth="1"/>
    <col min="12" max="12" width="8.21875" style="146" customWidth="1"/>
    <col min="13" max="16384" width="8.88671875" style="17"/>
  </cols>
  <sheetData>
    <row r="1" spans="1:10" s="146" customFormat="1">
      <c r="A1" s="150"/>
      <c r="B1" s="151"/>
      <c r="C1" s="142"/>
      <c r="D1" s="143"/>
      <c r="E1" s="144"/>
      <c r="F1" s="143"/>
      <c r="G1" s="143"/>
      <c r="H1" s="142"/>
      <c r="I1" s="145"/>
      <c r="J1" s="142"/>
    </row>
    <row r="2" spans="1:10" ht="31.5">
      <c r="A2" s="256" t="s">
        <v>447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25.5" customHeight="1">
      <c r="A3" s="44" t="s">
        <v>256</v>
      </c>
      <c r="B3" s="1"/>
      <c r="C3" s="1"/>
      <c r="D3" s="1"/>
      <c r="E3" s="1"/>
      <c r="F3" s="1"/>
      <c r="G3" s="1"/>
      <c r="H3" s="1"/>
      <c r="I3" s="1"/>
    </row>
    <row r="4" spans="1:10" ht="25.5" customHeight="1">
      <c r="A4" s="44" t="s">
        <v>257</v>
      </c>
      <c r="B4" s="1"/>
      <c r="C4" s="1"/>
      <c r="D4" s="1"/>
      <c r="E4" s="343" t="s">
        <v>258</v>
      </c>
      <c r="F4" s="343"/>
      <c r="G4" s="1"/>
      <c r="H4" s="1"/>
      <c r="I4" s="1"/>
    </row>
    <row r="5" spans="1:10" ht="25.5" customHeight="1">
      <c r="A5" s="44" t="s">
        <v>376</v>
      </c>
      <c r="B5" s="1"/>
      <c r="C5" s="1"/>
      <c r="D5" s="1"/>
      <c r="E5" s="140" t="s">
        <v>259</v>
      </c>
      <c r="F5" s="148" t="e">
        <f>J16</f>
        <v>#DIV/0!</v>
      </c>
      <c r="G5" s="1"/>
      <c r="H5" s="1"/>
      <c r="I5" s="1"/>
    </row>
    <row r="6" spans="1:10" ht="25.5" customHeight="1">
      <c r="A6" s="45" t="s">
        <v>248</v>
      </c>
      <c r="B6" s="117"/>
      <c r="C6" s="1"/>
      <c r="D6" s="1"/>
      <c r="E6" s="140" t="s">
        <v>249</v>
      </c>
      <c r="F6" s="148" t="e">
        <f>ROUNDDOWN(F5*0.2,-1)</f>
        <v>#DIV/0!</v>
      </c>
      <c r="G6" s="1"/>
      <c r="H6" s="1"/>
      <c r="I6" s="1"/>
    </row>
    <row r="7" spans="1:10" ht="25.5" customHeight="1">
      <c r="A7" s="45" t="s">
        <v>250</v>
      </c>
      <c r="B7" s="147">
        <f>IF(B6&lt;=200000000,TRUNC((B6*1%),-1),IF(B6&lt;=20000000000,2000000+TRUNC((B6-200000000)*2%,-1),IF(B6&lt;=300000000000,TRUNC((B6-20000000000)*2.2%,-1)+398000000,TRUNC((B6-300000000000)*2.5%,-1)+6558000000)))</f>
        <v>0</v>
      </c>
      <c r="C7" s="1"/>
      <c r="D7" s="1"/>
      <c r="E7" s="140" t="s">
        <v>247</v>
      </c>
      <c r="F7" s="148" t="e">
        <f>SUM(F5:F6)</f>
        <v>#DIV/0!</v>
      </c>
      <c r="G7" s="1"/>
      <c r="H7" s="1"/>
      <c r="I7" s="1"/>
    </row>
    <row r="8" spans="1:10" ht="25.5" customHeight="1">
      <c r="A8" s="45" t="s">
        <v>251</v>
      </c>
      <c r="B8" s="117"/>
      <c r="C8" s="1"/>
      <c r="D8" s="1"/>
      <c r="E8" s="1"/>
      <c r="F8" s="1"/>
      <c r="G8" s="1"/>
      <c r="H8" s="116"/>
      <c r="I8" s="1"/>
    </row>
    <row r="9" spans="1:10" ht="25.5" customHeight="1">
      <c r="A9" s="118" t="s">
        <v>252</v>
      </c>
      <c r="B9" s="119"/>
      <c r="C9" s="1"/>
      <c r="D9" s="1"/>
      <c r="E9" s="217"/>
      <c r="F9" s="1"/>
      <c r="G9" s="1"/>
      <c r="H9" s="116"/>
      <c r="I9" s="1"/>
    </row>
    <row r="10" spans="1:10" ht="25.5" customHeight="1">
      <c r="A10" s="120"/>
      <c r="B10" s="46"/>
      <c r="C10" s="1"/>
      <c r="D10" s="1"/>
      <c r="E10" s="1"/>
      <c r="F10" s="1"/>
      <c r="G10" s="1"/>
      <c r="H10" s="1"/>
      <c r="I10" s="1"/>
    </row>
    <row r="11" spans="1:10" ht="25.5" customHeight="1">
      <c r="A11" s="344" t="s">
        <v>253</v>
      </c>
      <c r="B11" s="344"/>
      <c r="C11" s="344"/>
      <c r="D11" s="344"/>
      <c r="E11" s="345" t="s">
        <v>254</v>
      </c>
      <c r="F11" s="346" t="s">
        <v>237</v>
      </c>
      <c r="G11" s="347" t="s">
        <v>255</v>
      </c>
      <c r="H11" s="348"/>
      <c r="I11" s="349" t="s">
        <v>239</v>
      </c>
      <c r="J11" s="346" t="s">
        <v>373</v>
      </c>
    </row>
    <row r="12" spans="1:10" ht="25.5" customHeight="1">
      <c r="A12" s="141" t="s">
        <v>240</v>
      </c>
      <c r="B12" s="141" t="s">
        <v>241</v>
      </c>
      <c r="C12" s="136" t="s">
        <v>242</v>
      </c>
      <c r="D12" s="216" t="s">
        <v>243</v>
      </c>
      <c r="E12" s="345"/>
      <c r="F12" s="346"/>
      <c r="G12" s="136" t="s">
        <v>244</v>
      </c>
      <c r="H12" s="136" t="s">
        <v>245</v>
      </c>
      <c r="I12" s="350"/>
      <c r="J12" s="346"/>
    </row>
    <row r="13" spans="1:10" ht="25.5" customHeight="1">
      <c r="A13" s="74"/>
      <c r="B13" s="75"/>
      <c r="C13" s="121"/>
      <c r="D13" s="121"/>
      <c r="E13" s="133" t="e">
        <f>((C13/$B$8)+(D13/$B$9))/2</f>
        <v>#DIV/0!</v>
      </c>
      <c r="F13" s="122" t="e">
        <f>ROUNDDOWN($B$7*E13,-1)</f>
        <v>#DIV/0!</v>
      </c>
      <c r="G13" s="137"/>
      <c r="H13" s="121"/>
      <c r="I13" s="152"/>
      <c r="J13" s="122" t="e">
        <f>F13-G13-H13</f>
        <v>#DIV/0!</v>
      </c>
    </row>
    <row r="14" spans="1:10" ht="25.5" customHeight="1">
      <c r="A14" s="74"/>
      <c r="B14" s="75"/>
      <c r="C14" s="121"/>
      <c r="D14" s="121"/>
      <c r="E14" s="133" t="e">
        <f t="shared" ref="E14:E15" si="0">((C14/$B$8)+(D14/$B$9))/2</f>
        <v>#DIV/0!</v>
      </c>
      <c r="F14" s="122" t="e">
        <f t="shared" ref="F14:F15" si="1">ROUNDDOWN($B$7*E14,-1)</f>
        <v>#DIV/0!</v>
      </c>
      <c r="G14" s="137"/>
      <c r="H14" s="121"/>
      <c r="I14" s="152"/>
      <c r="J14" s="122" t="e">
        <f t="shared" ref="J14:J15" si="2">F14-G14-H14</f>
        <v>#DIV/0!</v>
      </c>
    </row>
    <row r="15" spans="1:10" ht="25.5" customHeight="1">
      <c r="A15" s="74"/>
      <c r="B15" s="75"/>
      <c r="C15" s="121"/>
      <c r="D15" s="121"/>
      <c r="E15" s="133" t="e">
        <f t="shared" si="0"/>
        <v>#DIV/0!</v>
      </c>
      <c r="F15" s="122" t="e">
        <f t="shared" si="1"/>
        <v>#DIV/0!</v>
      </c>
      <c r="G15" s="137"/>
      <c r="H15" s="121"/>
      <c r="I15" s="123"/>
      <c r="J15" s="122" t="e">
        <f t="shared" si="2"/>
        <v>#DIV/0!</v>
      </c>
    </row>
    <row r="16" spans="1:10" ht="25.5" customHeight="1">
      <c r="A16" s="76" t="s">
        <v>310</v>
      </c>
      <c r="B16" s="77"/>
      <c r="C16" s="124">
        <f>SUM(C13:C15)</f>
        <v>0</v>
      </c>
      <c r="D16" s="124">
        <f>SUM(D13:D15)</f>
        <v>0</v>
      </c>
      <c r="E16" s="149" t="e">
        <f>SUM(E13:E15)</f>
        <v>#DIV/0!</v>
      </c>
      <c r="F16" s="149" t="e">
        <f t="shared" ref="F16:H16" si="3">SUM(F13:F15)</f>
        <v>#DIV/0!</v>
      </c>
      <c r="G16" s="149">
        <f t="shared" si="3"/>
        <v>0</v>
      </c>
      <c r="H16" s="149">
        <f t="shared" si="3"/>
        <v>0</v>
      </c>
      <c r="I16" s="149"/>
      <c r="J16" s="149" t="e">
        <f t="shared" ref="J16" si="4">SUM(J13:J15)</f>
        <v>#DIV/0!</v>
      </c>
    </row>
    <row r="17" spans="1:10" ht="25.5" customHeight="1">
      <c r="A17" s="78" t="s">
        <v>246</v>
      </c>
      <c r="B17" s="79"/>
      <c r="C17" s="126">
        <f>B8-C16</f>
        <v>0</v>
      </c>
      <c r="D17" s="122">
        <f>B9-D16</f>
        <v>0</v>
      </c>
      <c r="E17" s="135" t="e">
        <f>((C17/B8)+(D17/B9))/2</f>
        <v>#DIV/0!</v>
      </c>
      <c r="F17" s="122" t="e">
        <f>ROUNDDOWN($B$7*E17,-1)</f>
        <v>#DIV/0!</v>
      </c>
      <c r="G17" s="137"/>
      <c r="H17" s="121"/>
      <c r="I17" s="123"/>
      <c r="J17" s="121"/>
    </row>
    <row r="18" spans="1:10" ht="25.5" customHeight="1">
      <c r="A18" s="80" t="s">
        <v>247</v>
      </c>
      <c r="B18" s="81"/>
      <c r="C18" s="124">
        <f>SUM(C16:C17)</f>
        <v>0</v>
      </c>
      <c r="D18" s="125">
        <f>SUM(D16:D17)</f>
        <v>0</v>
      </c>
      <c r="E18" s="134" t="e">
        <f>SUM(E16:E17)</f>
        <v>#DIV/0!</v>
      </c>
      <c r="F18" s="125" t="e">
        <f>SUM(F16:F17)</f>
        <v>#DIV/0!</v>
      </c>
      <c r="G18" s="138"/>
      <c r="H18" s="127" t="s">
        <v>41</v>
      </c>
      <c r="I18" s="123"/>
      <c r="J18" s="127"/>
    </row>
  </sheetData>
  <mergeCells count="8">
    <mergeCell ref="A2:J2"/>
    <mergeCell ref="E4:F4"/>
    <mergeCell ref="A11:D11"/>
    <mergeCell ref="E11:E12"/>
    <mergeCell ref="F11:F12"/>
    <mergeCell ref="G11:H11"/>
    <mergeCell ref="I11:I12"/>
    <mergeCell ref="J11:J12"/>
  </mergeCells>
  <phoneticPr fontId="3" type="noConversion"/>
  <printOptions horizontalCentered="1"/>
  <pageMargins left="0.78740157480314965" right="0.39370078740157483" top="0.78740157480314965" bottom="0.59055118110236227" header="0" footer="0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view="pageBreakPreview" zoomScaleNormal="100" workbookViewId="0">
      <selection sqref="A1:N1"/>
    </sheetView>
  </sheetViews>
  <sheetFormatPr defaultRowHeight="13.5"/>
  <cols>
    <col min="1" max="1" width="7.6640625" style="17" customWidth="1"/>
    <col min="2" max="2" width="10.21875" style="17" customWidth="1"/>
    <col min="3" max="3" width="8.88671875" style="17"/>
    <col min="4" max="4" width="8.33203125" style="17" customWidth="1"/>
    <col min="5" max="5" width="8.21875" style="17" customWidth="1"/>
    <col min="6" max="6" width="8.109375" style="17" customWidth="1"/>
    <col min="7" max="7" width="8.21875" style="17" customWidth="1"/>
    <col min="8" max="9" width="8.88671875" style="17"/>
    <col min="10" max="10" width="8.5546875" style="17" customWidth="1"/>
    <col min="11" max="11" width="8.33203125" style="17" customWidth="1"/>
    <col min="12" max="16384" width="8.88671875" style="17"/>
  </cols>
  <sheetData>
    <row r="1" spans="1:14" s="56" customFormat="1" ht="25.5">
      <c r="A1" s="360" t="s">
        <v>50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s="83" customFormat="1" ht="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3.5" customHeight="1">
      <c r="A3" s="361" t="s">
        <v>11</v>
      </c>
      <c r="B3" s="361"/>
      <c r="C3" s="361" t="s">
        <v>51</v>
      </c>
      <c r="D3" s="361"/>
      <c r="E3" s="362" t="s">
        <v>52</v>
      </c>
      <c r="F3" s="362"/>
      <c r="G3" s="361" t="s">
        <v>40</v>
      </c>
      <c r="H3" s="361"/>
      <c r="I3" s="361"/>
      <c r="J3" s="361"/>
      <c r="K3" s="361"/>
      <c r="L3" s="361" t="s">
        <v>12</v>
      </c>
      <c r="M3" s="361"/>
      <c r="N3" s="210" t="s">
        <v>377</v>
      </c>
    </row>
    <row r="4" spans="1:14" ht="26.25" customHeight="1">
      <c r="A4" s="354"/>
      <c r="B4" s="355"/>
      <c r="C4" s="356"/>
      <c r="D4" s="357"/>
      <c r="E4" s="358"/>
      <c r="F4" s="359"/>
      <c r="G4" s="358"/>
      <c r="H4" s="363"/>
      <c r="I4" s="363"/>
      <c r="J4" s="363"/>
      <c r="K4" s="359"/>
      <c r="L4" s="358"/>
      <c r="M4" s="359"/>
      <c r="N4" s="210" t="s">
        <v>448</v>
      </c>
    </row>
    <row r="5" spans="1:14" s="85" customFormat="1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352" t="s">
        <v>53</v>
      </c>
      <c r="B6" s="352"/>
      <c r="C6" s="352"/>
      <c r="D6" s="353" t="s">
        <v>205</v>
      </c>
      <c r="E6" s="353"/>
      <c r="F6" s="370" t="s">
        <v>54</v>
      </c>
      <c r="G6" s="371"/>
      <c r="H6" s="371"/>
      <c r="I6" s="371"/>
      <c r="J6" s="371"/>
      <c r="K6" s="372"/>
      <c r="L6" s="351" t="s">
        <v>55</v>
      </c>
      <c r="M6" s="353" t="s">
        <v>206</v>
      </c>
      <c r="N6" s="353"/>
    </row>
    <row r="7" spans="1:14">
      <c r="A7" s="352"/>
      <c r="B7" s="352"/>
      <c r="C7" s="352"/>
      <c r="D7" s="353"/>
      <c r="E7" s="353"/>
      <c r="F7" s="352" t="s">
        <v>56</v>
      </c>
      <c r="G7" s="352"/>
      <c r="H7" s="352"/>
      <c r="I7" s="352" t="s">
        <v>57</v>
      </c>
      <c r="J7" s="352"/>
      <c r="K7" s="352"/>
      <c r="L7" s="352"/>
      <c r="M7" s="353"/>
      <c r="N7" s="353"/>
    </row>
    <row r="8" spans="1:14" s="1" customFormat="1" ht="24">
      <c r="A8" s="70" t="s">
        <v>58</v>
      </c>
      <c r="B8" s="70" t="s">
        <v>59</v>
      </c>
      <c r="C8" s="70" t="s">
        <v>60</v>
      </c>
      <c r="D8" s="84" t="s">
        <v>61</v>
      </c>
      <c r="E8" s="18" t="s">
        <v>62</v>
      </c>
      <c r="F8" s="18" t="s">
        <v>63</v>
      </c>
      <c r="G8" s="18" t="s">
        <v>64</v>
      </c>
      <c r="H8" s="84" t="s">
        <v>65</v>
      </c>
      <c r="I8" s="18" t="s">
        <v>66</v>
      </c>
      <c r="J8" s="18" t="s">
        <v>64</v>
      </c>
      <c r="K8" s="84" t="s">
        <v>65</v>
      </c>
      <c r="L8" s="352"/>
      <c r="M8" s="84" t="s">
        <v>61</v>
      </c>
      <c r="N8" s="18" t="s">
        <v>62</v>
      </c>
    </row>
    <row r="9" spans="1:14" ht="15" customHeight="1">
      <c r="A9" s="209"/>
      <c r="B9" s="8"/>
      <c r="C9" s="209"/>
      <c r="D9" s="6"/>
      <c r="E9" s="9" t="e">
        <f>D9/#REF!</f>
        <v>#REF!</v>
      </c>
      <c r="F9" s="6"/>
      <c r="G9" s="9"/>
      <c r="H9" s="6"/>
      <c r="I9" s="6"/>
      <c r="J9" s="6"/>
      <c r="K9" s="10"/>
      <c r="L9" s="11"/>
      <c r="M9" s="6"/>
      <c r="N9" s="10" t="e">
        <f>M9/#REF!</f>
        <v>#REF!</v>
      </c>
    </row>
    <row r="10" spans="1:14" ht="15" customHeight="1">
      <c r="A10" s="209"/>
      <c r="B10" s="8"/>
      <c r="C10" s="209"/>
      <c r="D10" s="6"/>
      <c r="E10" s="9" t="e">
        <f>D10/#REF!</f>
        <v>#REF!</v>
      </c>
      <c r="F10" s="6"/>
      <c r="G10" s="9"/>
      <c r="H10" s="6"/>
      <c r="I10" s="6"/>
      <c r="J10" s="6"/>
      <c r="K10" s="10"/>
      <c r="L10" s="11"/>
      <c r="M10" s="6"/>
      <c r="N10" s="10" t="e">
        <f>M10/#REF!</f>
        <v>#REF!</v>
      </c>
    </row>
    <row r="11" spans="1:14" ht="15" customHeight="1">
      <c r="A11" s="209"/>
      <c r="B11" s="8"/>
      <c r="C11" s="209"/>
      <c r="D11" s="6"/>
      <c r="E11" s="9" t="e">
        <f>D11/#REF!</f>
        <v>#REF!</v>
      </c>
      <c r="F11" s="6"/>
      <c r="G11" s="9"/>
      <c r="H11" s="6"/>
      <c r="I11" s="6"/>
      <c r="J11" s="6"/>
      <c r="K11" s="10"/>
      <c r="L11" s="11"/>
      <c r="M11" s="6"/>
      <c r="N11" s="10" t="e">
        <f>M11/#REF!</f>
        <v>#REF!</v>
      </c>
    </row>
    <row r="12" spans="1:14" ht="15" customHeight="1" thickBot="1">
      <c r="A12" s="90" t="s">
        <v>27</v>
      </c>
      <c r="B12" s="91"/>
      <c r="C12" s="92"/>
      <c r="D12" s="93">
        <f>SUM(D9:D11)</f>
        <v>0</v>
      </c>
      <c r="E12" s="93" t="e">
        <f t="shared" ref="E12:K12" si="0">SUM(E9:E11)</f>
        <v>#REF!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93"/>
      <c r="M12" s="93">
        <f t="shared" ref="M12:N12" si="1">SUM(M9:M11)</f>
        <v>0</v>
      </c>
      <c r="N12" s="94" t="e">
        <f t="shared" si="1"/>
        <v>#REF!</v>
      </c>
    </row>
    <row r="13" spans="1:14" ht="6" customHeight="1">
      <c r="A13" s="12"/>
      <c r="B13" s="13"/>
      <c r="C13" s="12"/>
      <c r="D13" s="7"/>
      <c r="E13" s="14"/>
      <c r="F13" s="7"/>
      <c r="G13" s="14"/>
      <c r="H13" s="7"/>
      <c r="I13" s="14"/>
      <c r="J13" s="7"/>
      <c r="K13" s="15"/>
      <c r="L13" s="15"/>
      <c r="M13" s="7"/>
      <c r="N13" s="15"/>
    </row>
    <row r="14" spans="1:14" s="56" customFormat="1" ht="21" customHeight="1">
      <c r="A14" s="369" t="s">
        <v>207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</row>
    <row r="15" spans="1:14" ht="5.25" customHeight="1">
      <c r="A15" s="12"/>
      <c r="B15" s="13"/>
      <c r="C15" s="12"/>
      <c r="D15" s="7"/>
      <c r="E15" s="14"/>
      <c r="F15" s="7"/>
      <c r="G15" s="14"/>
      <c r="H15" s="7"/>
      <c r="I15" s="14"/>
      <c r="J15" s="7"/>
      <c r="K15" s="14"/>
      <c r="L15" s="14"/>
      <c r="M15" s="7"/>
      <c r="N15" s="14"/>
    </row>
    <row r="16" spans="1:14" ht="13.5" customHeight="1">
      <c r="A16" s="351" t="s">
        <v>67</v>
      </c>
      <c r="B16" s="351"/>
      <c r="C16" s="351"/>
      <c r="D16" s="351" t="s">
        <v>68</v>
      </c>
      <c r="E16" s="358" t="s">
        <v>372</v>
      </c>
      <c r="F16" s="363"/>
      <c r="G16" s="359"/>
      <c r="H16" s="351" t="s">
        <v>67</v>
      </c>
      <c r="I16" s="351"/>
      <c r="J16" s="351"/>
      <c r="K16" s="351" t="s">
        <v>68</v>
      </c>
      <c r="L16" s="358" t="s">
        <v>372</v>
      </c>
      <c r="M16" s="363"/>
      <c r="N16" s="359"/>
    </row>
    <row r="17" spans="1:14" s="1" customFormat="1" ht="24">
      <c r="A17" s="70" t="s">
        <v>58</v>
      </c>
      <c r="B17" s="373" t="s">
        <v>329</v>
      </c>
      <c r="C17" s="374"/>
      <c r="D17" s="351"/>
      <c r="E17" s="208" t="s">
        <v>27</v>
      </c>
      <c r="F17" s="208" t="s">
        <v>69</v>
      </c>
      <c r="G17" s="208" t="s">
        <v>70</v>
      </c>
      <c r="H17" s="70" t="s">
        <v>58</v>
      </c>
      <c r="I17" s="373" t="s">
        <v>329</v>
      </c>
      <c r="J17" s="374"/>
      <c r="K17" s="351"/>
      <c r="L17" s="208" t="s">
        <v>27</v>
      </c>
      <c r="M17" s="208" t="s">
        <v>69</v>
      </c>
      <c r="N17" s="208" t="s">
        <v>70</v>
      </c>
    </row>
    <row r="18" spans="1:14" ht="15" customHeight="1">
      <c r="A18" s="209"/>
      <c r="B18" s="375"/>
      <c r="C18" s="376"/>
      <c r="D18" s="210"/>
      <c r="E18" s="4"/>
      <c r="F18" s="4"/>
      <c r="G18" s="4"/>
      <c r="H18" s="209"/>
      <c r="I18" s="375"/>
      <c r="J18" s="376"/>
      <c r="K18" s="210"/>
      <c r="L18" s="4"/>
      <c r="M18" s="4"/>
      <c r="N18" s="4"/>
    </row>
    <row r="19" spans="1:14" ht="15" customHeight="1">
      <c r="A19" s="209"/>
      <c r="B19" s="375"/>
      <c r="C19" s="376"/>
      <c r="D19" s="210"/>
      <c r="E19" s="4"/>
      <c r="F19" s="4"/>
      <c r="G19" s="4"/>
      <c r="H19" s="209"/>
      <c r="I19" s="375"/>
      <c r="J19" s="376"/>
      <c r="K19" s="210"/>
      <c r="L19" s="4"/>
      <c r="M19" s="4"/>
      <c r="N19" s="4"/>
    </row>
    <row r="20" spans="1:14" ht="15" customHeight="1">
      <c r="A20" s="3"/>
      <c r="B20" s="354"/>
      <c r="C20" s="355"/>
      <c r="D20" s="3"/>
      <c r="E20" s="3"/>
      <c r="F20" s="3"/>
      <c r="G20" s="3"/>
      <c r="H20" s="3"/>
      <c r="I20" s="354"/>
      <c r="J20" s="355"/>
      <c r="K20" s="3"/>
      <c r="L20" s="3"/>
      <c r="M20" s="3"/>
      <c r="N20" s="3"/>
    </row>
    <row r="21" spans="1:14" ht="15" customHeight="1">
      <c r="A21" s="3"/>
      <c r="B21" s="354"/>
      <c r="C21" s="355"/>
      <c r="D21" s="3"/>
      <c r="E21" s="3"/>
      <c r="F21" s="3"/>
      <c r="G21" s="3"/>
      <c r="H21" s="3"/>
      <c r="I21" s="354"/>
      <c r="J21" s="355"/>
      <c r="K21" s="3"/>
      <c r="L21" s="3"/>
      <c r="M21" s="3"/>
      <c r="N21" s="3"/>
    </row>
    <row r="22" spans="1:14" ht="6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5.75" customHeight="1">
      <c r="A23" s="366" t="s">
        <v>71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8"/>
    </row>
    <row r="24" spans="1:14" ht="20.100000000000001" customHeight="1">
      <c r="A24" s="364" t="s">
        <v>383</v>
      </c>
      <c r="B24" s="208" t="s">
        <v>72</v>
      </c>
      <c r="C24" s="208" t="s">
        <v>27</v>
      </c>
      <c r="D24" s="208" t="s">
        <v>73</v>
      </c>
      <c r="E24" s="18" t="s">
        <v>74</v>
      </c>
      <c r="F24" s="18" t="s">
        <v>75</v>
      </c>
      <c r="G24" s="18" t="s">
        <v>76</v>
      </c>
      <c r="H24" s="364" t="s">
        <v>383</v>
      </c>
      <c r="I24" s="208" t="s">
        <v>77</v>
      </c>
      <c r="J24" s="208" t="s">
        <v>27</v>
      </c>
      <c r="K24" s="208" t="s">
        <v>73</v>
      </c>
      <c r="L24" s="18" t="s">
        <v>74</v>
      </c>
      <c r="M24" s="18" t="s">
        <v>75</v>
      </c>
      <c r="N24" s="18" t="s">
        <v>76</v>
      </c>
    </row>
    <row r="25" spans="1:14" ht="15" customHeight="1">
      <c r="A25" s="365"/>
      <c r="B25" s="208" t="s">
        <v>78</v>
      </c>
      <c r="C25" s="2"/>
      <c r="D25" s="2"/>
      <c r="E25" s="2"/>
      <c r="F25" s="2"/>
      <c r="G25" s="2"/>
      <c r="H25" s="365"/>
      <c r="I25" s="208" t="s">
        <v>78</v>
      </c>
      <c r="J25" s="2"/>
      <c r="K25" s="2"/>
      <c r="L25" s="2"/>
      <c r="M25" s="2"/>
      <c r="N25" s="2"/>
    </row>
    <row r="26" spans="1:14" ht="15" customHeight="1">
      <c r="A26" s="365"/>
      <c r="B26" s="208" t="s">
        <v>79</v>
      </c>
      <c r="C26" s="2"/>
      <c r="D26" s="2"/>
      <c r="E26" s="2"/>
      <c r="F26" s="2"/>
      <c r="G26" s="2"/>
      <c r="H26" s="365"/>
      <c r="I26" s="208" t="s">
        <v>79</v>
      </c>
      <c r="J26" s="2"/>
      <c r="K26" s="2"/>
      <c r="L26" s="2"/>
      <c r="M26" s="2"/>
      <c r="N26" s="2"/>
    </row>
    <row r="27" spans="1:14" ht="15" customHeight="1">
      <c r="A27" s="365"/>
      <c r="B27" s="18" t="s">
        <v>80</v>
      </c>
      <c r="C27" s="2"/>
      <c r="D27" s="2"/>
      <c r="E27" s="2"/>
      <c r="F27" s="2"/>
      <c r="G27" s="2"/>
      <c r="H27" s="365"/>
      <c r="I27" s="18" t="s">
        <v>80</v>
      </c>
      <c r="J27" s="2"/>
      <c r="K27" s="2"/>
      <c r="L27" s="2"/>
      <c r="M27" s="2"/>
      <c r="N27" s="2"/>
    </row>
    <row r="28" spans="1:14" ht="15" customHeight="1">
      <c r="A28" s="365"/>
      <c r="B28" s="18" t="s">
        <v>81</v>
      </c>
      <c r="C28" s="365"/>
      <c r="D28" s="365"/>
      <c r="E28" s="365"/>
      <c r="F28" s="365"/>
      <c r="G28" s="365"/>
      <c r="H28" s="365"/>
      <c r="I28" s="18" t="s">
        <v>82</v>
      </c>
      <c r="J28" s="365"/>
      <c r="K28" s="365"/>
      <c r="L28" s="365"/>
      <c r="M28" s="365"/>
      <c r="N28" s="365"/>
    </row>
    <row r="29" spans="1:14" ht="20.100000000000001" customHeight="1">
      <c r="A29" s="364" t="s">
        <v>383</v>
      </c>
      <c r="B29" s="208" t="s">
        <v>83</v>
      </c>
      <c r="C29" s="208" t="s">
        <v>27</v>
      </c>
      <c r="D29" s="208" t="s">
        <v>73</v>
      </c>
      <c r="E29" s="18" t="s">
        <v>74</v>
      </c>
      <c r="F29" s="18" t="s">
        <v>75</v>
      </c>
      <c r="G29" s="18" t="s">
        <v>76</v>
      </c>
      <c r="H29" s="364" t="s">
        <v>383</v>
      </c>
      <c r="I29" s="208" t="s">
        <v>72</v>
      </c>
      <c r="J29" s="208" t="s">
        <v>27</v>
      </c>
      <c r="K29" s="208" t="s">
        <v>73</v>
      </c>
      <c r="L29" s="18" t="s">
        <v>74</v>
      </c>
      <c r="M29" s="18" t="s">
        <v>75</v>
      </c>
      <c r="N29" s="18" t="s">
        <v>76</v>
      </c>
    </row>
    <row r="30" spans="1:14" ht="15" customHeight="1">
      <c r="A30" s="365"/>
      <c r="B30" s="208" t="s">
        <v>78</v>
      </c>
      <c r="C30" s="2"/>
      <c r="D30" s="2"/>
      <c r="E30" s="2"/>
      <c r="F30" s="2"/>
      <c r="G30" s="2"/>
      <c r="H30" s="365"/>
      <c r="I30" s="208" t="s">
        <v>78</v>
      </c>
      <c r="J30" s="2"/>
      <c r="K30" s="2"/>
      <c r="L30" s="2"/>
      <c r="M30" s="2"/>
      <c r="N30" s="2"/>
    </row>
    <row r="31" spans="1:14" ht="15" customHeight="1">
      <c r="A31" s="365"/>
      <c r="B31" s="208" t="s">
        <v>79</v>
      </c>
      <c r="C31" s="2"/>
      <c r="D31" s="2"/>
      <c r="E31" s="2"/>
      <c r="F31" s="2"/>
      <c r="G31" s="2"/>
      <c r="H31" s="365"/>
      <c r="I31" s="208" t="s">
        <v>79</v>
      </c>
      <c r="J31" s="2"/>
      <c r="K31" s="2"/>
      <c r="L31" s="2"/>
      <c r="M31" s="2"/>
      <c r="N31" s="2"/>
    </row>
    <row r="32" spans="1:14" ht="15" customHeight="1">
      <c r="A32" s="365"/>
      <c r="B32" s="18" t="s">
        <v>80</v>
      </c>
      <c r="C32" s="2"/>
      <c r="D32" s="2"/>
      <c r="E32" s="2"/>
      <c r="F32" s="2"/>
      <c r="G32" s="2"/>
      <c r="H32" s="365"/>
      <c r="I32" s="18" t="s">
        <v>80</v>
      </c>
      <c r="J32" s="2"/>
      <c r="K32" s="2"/>
      <c r="L32" s="2"/>
      <c r="M32" s="2"/>
      <c r="N32" s="2"/>
    </row>
    <row r="33" spans="1:14" ht="15" customHeight="1">
      <c r="A33" s="365"/>
      <c r="B33" s="18" t="s">
        <v>81</v>
      </c>
      <c r="C33" s="365"/>
      <c r="D33" s="365"/>
      <c r="E33" s="365"/>
      <c r="F33" s="365"/>
      <c r="G33" s="365"/>
      <c r="H33" s="365"/>
      <c r="I33" s="18" t="s">
        <v>84</v>
      </c>
      <c r="J33" s="365"/>
      <c r="K33" s="365"/>
      <c r="L33" s="365"/>
      <c r="M33" s="365"/>
      <c r="N33" s="365"/>
    </row>
  </sheetData>
  <mergeCells count="44">
    <mergeCell ref="A29:A33"/>
    <mergeCell ref="H29:H33"/>
    <mergeCell ref="C33:G33"/>
    <mergeCell ref="J33:N33"/>
    <mergeCell ref="A23:N23"/>
    <mergeCell ref="A24:A28"/>
    <mergeCell ref="H24:H28"/>
    <mergeCell ref="C28:G28"/>
    <mergeCell ref="J28:N28"/>
    <mergeCell ref="A14:N14"/>
    <mergeCell ref="A16:C16"/>
    <mergeCell ref="D16:D17"/>
    <mergeCell ref="E16:G16"/>
    <mergeCell ref="H16:J16"/>
    <mergeCell ref="K16:K17"/>
    <mergeCell ref="L16:N16"/>
    <mergeCell ref="B17:C17"/>
    <mergeCell ref="B18:C18"/>
    <mergeCell ref="B19:C19"/>
    <mergeCell ref="B20:C20"/>
    <mergeCell ref="B21:C21"/>
    <mergeCell ref="I17:J17"/>
    <mergeCell ref="I18:J18"/>
    <mergeCell ref="I19:J19"/>
    <mergeCell ref="I20:J20"/>
    <mergeCell ref="I21:J21"/>
    <mergeCell ref="D6:E7"/>
    <mergeCell ref="F6:K6"/>
    <mergeCell ref="L6:L8"/>
    <mergeCell ref="M6:N7"/>
    <mergeCell ref="F7:H7"/>
    <mergeCell ref="I7:K7"/>
    <mergeCell ref="A6:C7"/>
    <mergeCell ref="A1:N1"/>
    <mergeCell ref="A3:B3"/>
    <mergeCell ref="C3:D3"/>
    <mergeCell ref="E3:F3"/>
    <mergeCell ref="G3:K3"/>
    <mergeCell ref="L3:M3"/>
    <mergeCell ref="A4:B4"/>
    <mergeCell ref="C4:D4"/>
    <mergeCell ref="E4:F4"/>
    <mergeCell ref="G4:K4"/>
    <mergeCell ref="L4:M4"/>
  </mergeCells>
  <phoneticPr fontId="3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5"/>
  <sheetViews>
    <sheetView showGridLines="0" view="pageBreakPreview" zoomScaleNormal="100" zoomScaleSheetLayoutView="85" workbookViewId="0">
      <selection activeCell="B2" sqref="B2:M2"/>
    </sheetView>
  </sheetViews>
  <sheetFormatPr defaultRowHeight="13.5"/>
  <cols>
    <col min="1" max="1" width="1.5546875" style="16" customWidth="1"/>
    <col min="2" max="2" width="9.88671875" style="16" customWidth="1"/>
    <col min="3" max="9" width="8.88671875" style="16"/>
    <col min="10" max="10" width="10.5546875" style="16" customWidth="1"/>
    <col min="11" max="11" width="8.88671875" style="16"/>
    <col min="12" max="12" width="9.33203125" style="16" customWidth="1"/>
    <col min="13" max="13" width="16.109375" style="16" customWidth="1"/>
    <col min="14" max="16384" width="8.88671875" style="16"/>
  </cols>
  <sheetData>
    <row r="1" spans="2:13" ht="11.25" customHeight="1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2:13" s="54" customFormat="1" ht="51.75" customHeight="1">
      <c r="B2" s="236" t="s">
        <v>48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2:13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2:13" ht="14.25" thickBo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2:13" ht="54.95" customHeight="1">
      <c r="B5" s="229" t="s">
        <v>234</v>
      </c>
      <c r="C5" s="230"/>
      <c r="D5" s="230"/>
      <c r="E5" s="230"/>
      <c r="F5" s="230"/>
      <c r="G5" s="230"/>
      <c r="H5" s="230"/>
      <c r="I5" s="230"/>
      <c r="J5" s="230"/>
      <c r="K5" s="235" t="s">
        <v>45</v>
      </c>
      <c r="L5" s="235"/>
      <c r="M5" s="97" t="s">
        <v>44</v>
      </c>
    </row>
    <row r="6" spans="2:13" ht="54.95" customHeight="1">
      <c r="B6" s="233" t="s">
        <v>47</v>
      </c>
      <c r="C6" s="234"/>
      <c r="D6" s="234"/>
      <c r="E6" s="234"/>
      <c r="F6" s="234"/>
      <c r="G6" s="234"/>
      <c r="H6" s="234"/>
      <c r="I6" s="234"/>
      <c r="J6" s="234"/>
      <c r="K6" s="237" t="s">
        <v>14</v>
      </c>
      <c r="L6" s="237"/>
      <c r="M6" s="238"/>
    </row>
    <row r="7" spans="2:13" ht="54.95" customHeight="1">
      <c r="B7" s="233" t="s">
        <v>46</v>
      </c>
      <c r="C7" s="234"/>
      <c r="D7" s="234"/>
      <c r="E7" s="234"/>
      <c r="F7" s="234"/>
      <c r="G7" s="234"/>
      <c r="H7" s="234"/>
      <c r="I7" s="234"/>
      <c r="J7" s="234"/>
      <c r="K7" s="237" t="s">
        <v>42</v>
      </c>
      <c r="L7" s="237"/>
      <c r="M7" s="238"/>
    </row>
    <row r="8" spans="2:13" ht="54.95" customHeight="1">
      <c r="B8" s="233" t="s">
        <v>450</v>
      </c>
      <c r="C8" s="250"/>
      <c r="D8" s="250"/>
      <c r="E8" s="250"/>
      <c r="F8" s="250"/>
      <c r="G8" s="250"/>
      <c r="H8" s="250"/>
      <c r="I8" s="250"/>
      <c r="J8" s="250"/>
      <c r="K8" s="237" t="s">
        <v>15</v>
      </c>
      <c r="L8" s="237"/>
      <c r="M8" s="238"/>
    </row>
    <row r="9" spans="2:13" ht="59.25" customHeight="1">
      <c r="B9" s="233" t="s">
        <v>301</v>
      </c>
      <c r="C9" s="234"/>
      <c r="D9" s="234"/>
      <c r="E9" s="234"/>
      <c r="F9" s="234"/>
      <c r="G9" s="234"/>
      <c r="H9" s="234"/>
      <c r="I9" s="234"/>
      <c r="J9" s="234"/>
      <c r="K9" s="237" t="s">
        <v>16</v>
      </c>
      <c r="L9" s="237"/>
      <c r="M9" s="238"/>
    </row>
    <row r="10" spans="2:13" ht="42" customHeight="1">
      <c r="B10" s="241" t="s">
        <v>236</v>
      </c>
      <c r="C10" s="242"/>
      <c r="D10" s="242"/>
      <c r="E10" s="242"/>
      <c r="F10" s="242"/>
      <c r="G10" s="242"/>
      <c r="H10" s="242"/>
      <c r="I10" s="242"/>
      <c r="J10" s="243"/>
      <c r="K10" s="244" t="s">
        <v>43</v>
      </c>
      <c r="L10" s="245"/>
      <c r="M10" s="239"/>
    </row>
    <row r="11" spans="2:13" ht="27" customHeight="1" thickBot="1">
      <c r="B11" s="251" t="s">
        <v>441</v>
      </c>
      <c r="C11" s="252"/>
      <c r="D11" s="252"/>
      <c r="E11" s="252"/>
      <c r="F11" s="252"/>
      <c r="G11" s="252"/>
      <c r="H11" s="252"/>
      <c r="I11" s="252"/>
      <c r="J11" s="252"/>
      <c r="K11" s="246"/>
      <c r="L11" s="247"/>
      <c r="M11" s="240"/>
    </row>
    <row r="12" spans="2:13"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2:13"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</row>
    <row r="14" spans="2:13" ht="22.5">
      <c r="B14" s="253" t="s">
        <v>300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</row>
    <row r="15" spans="2:13" ht="33.75" customHeight="1">
      <c r="B15" s="248" t="s">
        <v>449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</row>
  </sheetData>
  <mergeCells count="20">
    <mergeCell ref="B14:M14"/>
    <mergeCell ref="B15:M15"/>
    <mergeCell ref="K9:L9"/>
    <mergeCell ref="B10:J10"/>
    <mergeCell ref="K10:L11"/>
    <mergeCell ref="B11:J11"/>
    <mergeCell ref="B12:M13"/>
    <mergeCell ref="B1:M1"/>
    <mergeCell ref="B2:M2"/>
    <mergeCell ref="B3:M4"/>
    <mergeCell ref="B5:J5"/>
    <mergeCell ref="K5:L5"/>
    <mergeCell ref="B6:J6"/>
    <mergeCell ref="K6:L6"/>
    <mergeCell ref="M6:M11"/>
    <mergeCell ref="B7:J7"/>
    <mergeCell ref="K7:L7"/>
    <mergeCell ref="B8:J8"/>
    <mergeCell ref="K8:L8"/>
    <mergeCell ref="B9:J9"/>
  </mergeCells>
  <phoneticPr fontId="3" type="noConversion"/>
  <printOptions horizontalCentered="1"/>
  <pageMargins left="0.59055118110236227" right="0.19685039370078741" top="0.70866141732283472" bottom="0.70866141732283472" header="0" footer="0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6"/>
  <sheetViews>
    <sheetView showGridLines="0" view="pageBreakPreview" zoomScaleNormal="100" zoomScaleSheetLayoutView="80" workbookViewId="0">
      <selection sqref="A1:N1"/>
    </sheetView>
  </sheetViews>
  <sheetFormatPr defaultRowHeight="13.5"/>
  <cols>
    <col min="1" max="1" width="4" style="17" customWidth="1"/>
    <col min="2" max="2" width="10.6640625" style="17" customWidth="1"/>
    <col min="3" max="3" width="10.21875" style="17" customWidth="1"/>
    <col min="4" max="4" width="8.88671875" style="17"/>
    <col min="5" max="5" width="9" style="17" customWidth="1"/>
    <col min="6" max="6" width="9.109375" style="17" bestFit="1" customWidth="1"/>
    <col min="7" max="7" width="12.21875" style="17" customWidth="1"/>
    <col min="8" max="8" width="9" style="17" customWidth="1"/>
    <col min="9" max="9" width="8.5546875" style="17" customWidth="1"/>
    <col min="10" max="10" width="7.21875" style="17" customWidth="1"/>
    <col min="11" max="11" width="6.5546875" style="17" customWidth="1"/>
    <col min="12" max="13" width="8.21875" style="17" customWidth="1"/>
    <col min="14" max="14" width="10" style="17" customWidth="1"/>
    <col min="15" max="16384" width="8.88671875" style="17"/>
  </cols>
  <sheetData>
    <row r="1" spans="1:14" s="55" customFormat="1" ht="39.950000000000003" customHeight="1">
      <c r="A1" s="256" t="s">
        <v>38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36" customFormat="1" ht="14.25">
      <c r="A2" s="255" t="s">
        <v>442</v>
      </c>
      <c r="B2" s="255"/>
    </row>
    <row r="3" spans="1:14" ht="37.5" customHeight="1">
      <c r="A3" s="258" t="s">
        <v>13</v>
      </c>
      <c r="B3" s="197" t="s">
        <v>170</v>
      </c>
      <c r="C3" s="198" t="s">
        <v>169</v>
      </c>
      <c r="D3" s="198" t="s">
        <v>85</v>
      </c>
      <c r="E3" s="198" t="s">
        <v>86</v>
      </c>
      <c r="F3" s="198" t="s">
        <v>171</v>
      </c>
      <c r="G3" s="198" t="s">
        <v>87</v>
      </c>
      <c r="H3" s="198" t="s">
        <v>172</v>
      </c>
      <c r="I3" s="198" t="s">
        <v>12</v>
      </c>
      <c r="J3" s="198" t="s">
        <v>88</v>
      </c>
      <c r="K3" s="198" t="s">
        <v>89</v>
      </c>
      <c r="L3" s="198" t="s">
        <v>173</v>
      </c>
      <c r="M3" s="198" t="s">
        <v>227</v>
      </c>
      <c r="N3" s="130" t="s">
        <v>228</v>
      </c>
    </row>
    <row r="4" spans="1:14" ht="48" customHeight="1">
      <c r="A4" s="259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90</v>
      </c>
      <c r="N4" s="131" t="s">
        <v>91</v>
      </c>
    </row>
    <row r="6" spans="1:14" ht="27" customHeight="1">
      <c r="A6" s="265" t="s">
        <v>303</v>
      </c>
      <c r="B6" s="266" t="s">
        <v>92</v>
      </c>
      <c r="C6" s="266" t="s">
        <v>93</v>
      </c>
      <c r="D6" s="266"/>
      <c r="E6" s="266" t="s">
        <v>2</v>
      </c>
      <c r="F6" s="267" t="s">
        <v>94</v>
      </c>
      <c r="G6" s="267" t="s">
        <v>95</v>
      </c>
      <c r="H6" s="267" t="s">
        <v>96</v>
      </c>
      <c r="I6" s="267" t="s">
        <v>97</v>
      </c>
      <c r="J6" s="262" t="s">
        <v>225</v>
      </c>
      <c r="K6" s="260" t="s">
        <v>226</v>
      </c>
      <c r="L6" s="261"/>
      <c r="M6" s="261"/>
      <c r="N6" s="261"/>
    </row>
    <row r="7" spans="1:14" ht="31.5" customHeight="1">
      <c r="A7" s="265"/>
      <c r="B7" s="266"/>
      <c r="C7" s="266"/>
      <c r="D7" s="266"/>
      <c r="E7" s="266"/>
      <c r="F7" s="267"/>
      <c r="G7" s="267"/>
      <c r="H7" s="267"/>
      <c r="I7" s="267"/>
      <c r="J7" s="263"/>
      <c r="K7" s="198" t="s">
        <v>98</v>
      </c>
      <c r="L7" s="129" t="s">
        <v>99</v>
      </c>
      <c r="M7" s="129" t="s">
        <v>100</v>
      </c>
      <c r="N7" s="197" t="s">
        <v>101</v>
      </c>
    </row>
    <row r="8" spans="1:14" ht="33.75" customHeight="1">
      <c r="A8" s="265"/>
      <c r="B8" s="196"/>
      <c r="C8" s="254"/>
      <c r="D8" s="254"/>
      <c r="E8" s="196"/>
      <c r="F8" s="196"/>
      <c r="G8" s="196"/>
      <c r="H8" s="196"/>
      <c r="I8" s="196"/>
      <c r="J8" s="196"/>
      <c r="K8" s="196" t="s">
        <v>102</v>
      </c>
      <c r="L8" s="132" t="s">
        <v>103</v>
      </c>
      <c r="M8" s="132" t="s">
        <v>1</v>
      </c>
      <c r="N8" s="61" t="s">
        <v>104</v>
      </c>
    </row>
    <row r="9" spans="1:14" ht="33.75" customHeight="1">
      <c r="A9" s="265"/>
      <c r="B9" s="196"/>
      <c r="C9" s="254"/>
      <c r="D9" s="254"/>
      <c r="E9" s="196"/>
      <c r="F9" s="196"/>
      <c r="G9" s="196"/>
      <c r="H9" s="196"/>
      <c r="I9" s="196"/>
      <c r="J9" s="196"/>
      <c r="K9" s="196" t="s">
        <v>102</v>
      </c>
      <c r="L9" s="132" t="s">
        <v>103</v>
      </c>
      <c r="M9" s="132" t="s">
        <v>1</v>
      </c>
      <c r="N9" s="61" t="s">
        <v>104</v>
      </c>
    </row>
    <row r="10" spans="1:14" ht="33.75" customHeight="1">
      <c r="A10" s="265"/>
      <c r="B10" s="196"/>
      <c r="C10" s="254"/>
      <c r="D10" s="254"/>
      <c r="E10" s="196"/>
      <c r="F10" s="196"/>
      <c r="G10" s="196"/>
      <c r="H10" s="196"/>
      <c r="I10" s="196"/>
      <c r="J10" s="196"/>
      <c r="K10" s="196" t="s">
        <v>102</v>
      </c>
      <c r="L10" s="132" t="s">
        <v>103</v>
      </c>
      <c r="M10" s="132" t="s">
        <v>1</v>
      </c>
      <c r="N10" s="61" t="s">
        <v>104</v>
      </c>
    </row>
    <row r="11" spans="1:14" ht="33.75" customHeight="1">
      <c r="A11" s="265"/>
      <c r="B11" s="196"/>
      <c r="C11" s="254"/>
      <c r="D11" s="254"/>
      <c r="E11" s="196"/>
      <c r="F11" s="196"/>
      <c r="G11" s="196"/>
      <c r="H11" s="196"/>
      <c r="I11" s="196"/>
      <c r="J11" s="196"/>
      <c r="K11" s="196" t="s">
        <v>102</v>
      </c>
      <c r="L11" s="132" t="s">
        <v>103</v>
      </c>
      <c r="M11" s="132" t="s">
        <v>1</v>
      </c>
      <c r="N11" s="61" t="s">
        <v>104</v>
      </c>
    </row>
    <row r="12" spans="1:14" ht="33.75" customHeight="1">
      <c r="A12" s="265"/>
      <c r="B12" s="196"/>
      <c r="C12" s="254"/>
      <c r="D12" s="254"/>
      <c r="E12" s="196"/>
      <c r="F12" s="196"/>
      <c r="G12" s="196"/>
      <c r="H12" s="196"/>
      <c r="I12" s="196"/>
      <c r="J12" s="196"/>
      <c r="K12" s="196" t="s">
        <v>102</v>
      </c>
      <c r="L12" s="132" t="s">
        <v>103</v>
      </c>
      <c r="M12" s="132" t="s">
        <v>1</v>
      </c>
      <c r="N12" s="61" t="s">
        <v>104</v>
      </c>
    </row>
    <row r="13" spans="1:14" ht="33.75" customHeight="1">
      <c r="A13" s="265"/>
      <c r="B13" s="196"/>
      <c r="C13" s="254"/>
      <c r="D13" s="254"/>
      <c r="E13" s="196"/>
      <c r="F13" s="196"/>
      <c r="G13" s="196"/>
      <c r="H13" s="196"/>
      <c r="I13" s="196"/>
      <c r="J13" s="196"/>
      <c r="K13" s="196" t="s">
        <v>102</v>
      </c>
      <c r="L13" s="132" t="s">
        <v>103</v>
      </c>
      <c r="M13" s="132" t="s">
        <v>1</v>
      </c>
      <c r="N13" s="61" t="s">
        <v>104</v>
      </c>
    </row>
    <row r="14" spans="1:14" ht="33.75" customHeight="1">
      <c r="A14" s="265"/>
      <c r="B14" s="196"/>
      <c r="C14" s="254"/>
      <c r="D14" s="254"/>
      <c r="E14" s="196"/>
      <c r="F14" s="196"/>
      <c r="G14" s="196"/>
      <c r="H14" s="196"/>
      <c r="I14" s="196"/>
      <c r="J14" s="196"/>
      <c r="K14" s="196" t="s">
        <v>102</v>
      </c>
      <c r="L14" s="132" t="s">
        <v>103</v>
      </c>
      <c r="M14" s="132" t="s">
        <v>1</v>
      </c>
      <c r="N14" s="61" t="s">
        <v>104</v>
      </c>
    </row>
    <row r="15" spans="1:14" ht="33.75" customHeight="1">
      <c r="A15" s="265"/>
      <c r="B15" s="196"/>
      <c r="C15" s="254"/>
      <c r="D15" s="254"/>
      <c r="E15" s="196"/>
      <c r="F15" s="196"/>
      <c r="G15" s="196"/>
      <c r="H15" s="196"/>
      <c r="I15" s="196"/>
      <c r="J15" s="196"/>
      <c r="K15" s="196" t="s">
        <v>102</v>
      </c>
      <c r="L15" s="132" t="s">
        <v>103</v>
      </c>
      <c r="M15" s="132" t="s">
        <v>1</v>
      </c>
      <c r="N15" s="61" t="s">
        <v>104</v>
      </c>
    </row>
    <row r="16" spans="1:14" ht="26.25" customHeight="1">
      <c r="A16" s="264" t="s">
        <v>302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</row>
  </sheetData>
  <mergeCells count="22">
    <mergeCell ref="C15:D15"/>
    <mergeCell ref="A16:N16"/>
    <mergeCell ref="C10:D10"/>
    <mergeCell ref="C11:D11"/>
    <mergeCell ref="C12:D12"/>
    <mergeCell ref="C13:D13"/>
    <mergeCell ref="C14:D14"/>
    <mergeCell ref="A1:N1"/>
    <mergeCell ref="A2:B2"/>
    <mergeCell ref="A3:A4"/>
    <mergeCell ref="A6:A15"/>
    <mergeCell ref="B6:B7"/>
    <mergeCell ref="C6:D7"/>
    <mergeCell ref="E6:E7"/>
    <mergeCell ref="F6:F7"/>
    <mergeCell ref="G6:G7"/>
    <mergeCell ref="H6:H7"/>
    <mergeCell ref="I6:I7"/>
    <mergeCell ref="J6:J7"/>
    <mergeCell ref="K6:N6"/>
    <mergeCell ref="C8:D8"/>
    <mergeCell ref="C9:D9"/>
  </mergeCells>
  <phoneticPr fontId="3" type="noConversion"/>
  <printOptions horizontalCentered="1"/>
  <pageMargins left="0.39370078740157483" right="0.39370078740157483" top="0.70866141732283472" bottom="0.70866141732283472" header="0" footer="0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8"/>
  <sheetViews>
    <sheetView showGridLines="0" view="pageBreakPreview" zoomScaleNormal="100" zoomScaleSheetLayoutView="80" workbookViewId="0">
      <selection sqref="A1:K1"/>
    </sheetView>
  </sheetViews>
  <sheetFormatPr defaultRowHeight="13.5"/>
  <cols>
    <col min="1" max="1" width="4.109375" style="17" customWidth="1"/>
    <col min="2" max="2" width="16.21875" style="17" customWidth="1"/>
    <col min="3" max="4" width="13.77734375" style="17" customWidth="1"/>
    <col min="5" max="5" width="9.88671875" style="17" customWidth="1"/>
    <col min="6" max="6" width="13.77734375" style="17" customWidth="1"/>
    <col min="7" max="7" width="9.5546875" style="17" customWidth="1"/>
    <col min="8" max="8" width="13.77734375" style="17" customWidth="1"/>
    <col min="9" max="9" width="10.21875" style="17" customWidth="1"/>
    <col min="10" max="10" width="13.77734375" style="17" customWidth="1"/>
    <col min="11" max="11" width="9.6640625" style="17" customWidth="1"/>
    <col min="12" max="16384" width="8.88671875" style="17"/>
  </cols>
  <sheetData>
    <row r="1" spans="1:11" s="55" customFormat="1" ht="39.950000000000003" customHeight="1">
      <c r="A1" s="256" t="s">
        <v>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 customHeight="1">
      <c r="A2" s="255" t="s">
        <v>442</v>
      </c>
      <c r="B2" s="255"/>
      <c r="C2" s="38"/>
      <c r="K2" s="20" t="s">
        <v>4</v>
      </c>
    </row>
    <row r="3" spans="1:11" ht="24.75" customHeight="1" thickBot="1">
      <c r="A3" s="268" t="s">
        <v>3</v>
      </c>
      <c r="B3" s="269"/>
      <c r="C3" s="270" t="s">
        <v>19</v>
      </c>
      <c r="D3" s="272" t="s">
        <v>20</v>
      </c>
      <c r="E3" s="273"/>
      <c r="F3" s="273"/>
      <c r="G3" s="273"/>
      <c r="H3" s="273"/>
      <c r="I3" s="270" t="s">
        <v>177</v>
      </c>
      <c r="J3" s="270" t="s">
        <v>21</v>
      </c>
      <c r="K3" s="274" t="s">
        <v>222</v>
      </c>
    </row>
    <row r="4" spans="1:11" ht="20.25" customHeight="1">
      <c r="A4" s="269"/>
      <c r="B4" s="269"/>
      <c r="C4" s="271"/>
      <c r="D4" s="275" t="s">
        <v>308</v>
      </c>
      <c r="E4" s="277" t="s">
        <v>22</v>
      </c>
      <c r="F4" s="270" t="s">
        <v>23</v>
      </c>
      <c r="G4" s="270" t="s">
        <v>24</v>
      </c>
      <c r="H4" s="270" t="s">
        <v>25</v>
      </c>
      <c r="I4" s="270"/>
      <c r="J4" s="270"/>
      <c r="K4" s="274"/>
    </row>
    <row r="5" spans="1:11" ht="20.25" customHeight="1">
      <c r="A5" s="269"/>
      <c r="B5" s="269"/>
      <c r="C5" s="271"/>
      <c r="D5" s="276"/>
      <c r="E5" s="277"/>
      <c r="F5" s="270"/>
      <c r="G5" s="282"/>
      <c r="H5" s="270"/>
      <c r="I5" s="270"/>
      <c r="J5" s="270"/>
      <c r="K5" s="274"/>
    </row>
    <row r="6" spans="1:11" ht="30" customHeight="1">
      <c r="A6" s="280" t="s">
        <v>105</v>
      </c>
      <c r="B6" s="199" t="s">
        <v>106</v>
      </c>
      <c r="C6" s="106"/>
      <c r="D6" s="108"/>
      <c r="E6" s="107"/>
      <c r="F6" s="40">
        <f t="shared" ref="F6:F18" si="0">D6+E6</f>
        <v>0</v>
      </c>
      <c r="G6" s="39"/>
      <c r="H6" s="40">
        <f>D6+E6+G6</f>
        <v>0</v>
      </c>
      <c r="I6" s="39"/>
      <c r="J6" s="40">
        <f>C6+H6-I6</f>
        <v>0</v>
      </c>
      <c r="K6" s="39"/>
    </row>
    <row r="7" spans="1:11" ht="30" customHeight="1">
      <c r="A7" s="280"/>
      <c r="B7" s="199" t="s">
        <v>107</v>
      </c>
      <c r="C7" s="106"/>
      <c r="D7" s="108"/>
      <c r="E7" s="107"/>
      <c r="F7" s="40">
        <f t="shared" si="0"/>
        <v>0</v>
      </c>
      <c r="G7" s="39"/>
      <c r="H7" s="40">
        <f t="shared" ref="H7:H18" si="1">D7+E7+G7</f>
        <v>0</v>
      </c>
      <c r="I7" s="39"/>
      <c r="J7" s="40">
        <f t="shared" ref="J7:J18" si="2">C7+H7-I7</f>
        <v>0</v>
      </c>
      <c r="K7" s="39"/>
    </row>
    <row r="8" spans="1:11" ht="30" customHeight="1">
      <c r="A8" s="280"/>
      <c r="B8" s="199" t="s">
        <v>108</v>
      </c>
      <c r="C8" s="106"/>
      <c r="D8" s="108"/>
      <c r="E8" s="107"/>
      <c r="F8" s="40">
        <f t="shared" si="0"/>
        <v>0</v>
      </c>
      <c r="G8" s="39"/>
      <c r="H8" s="40">
        <f t="shared" si="1"/>
        <v>0</v>
      </c>
      <c r="I8" s="39"/>
      <c r="J8" s="40">
        <f t="shared" si="2"/>
        <v>0</v>
      </c>
      <c r="K8" s="39"/>
    </row>
    <row r="9" spans="1:11" ht="30" customHeight="1">
      <c r="A9" s="281" t="s">
        <v>109</v>
      </c>
      <c r="B9" s="281"/>
      <c r="C9" s="106"/>
      <c r="D9" s="108"/>
      <c r="E9" s="107"/>
      <c r="F9" s="40">
        <f t="shared" si="0"/>
        <v>0</v>
      </c>
      <c r="G9" s="39"/>
      <c r="H9" s="40">
        <f t="shared" si="1"/>
        <v>0</v>
      </c>
      <c r="I9" s="39"/>
      <c r="J9" s="40">
        <f t="shared" si="2"/>
        <v>0</v>
      </c>
      <c r="K9" s="39"/>
    </row>
    <row r="10" spans="1:11" ht="30" customHeight="1">
      <c r="A10" s="278" t="s">
        <v>178</v>
      </c>
      <c r="B10" s="279"/>
      <c r="C10" s="106"/>
      <c r="D10" s="108"/>
      <c r="E10" s="107"/>
      <c r="F10" s="40">
        <f t="shared" si="0"/>
        <v>0</v>
      </c>
      <c r="G10" s="39"/>
      <c r="H10" s="40">
        <f t="shared" si="1"/>
        <v>0</v>
      </c>
      <c r="I10" s="39"/>
      <c r="J10" s="40">
        <f t="shared" si="2"/>
        <v>0</v>
      </c>
      <c r="K10" s="39"/>
    </row>
    <row r="11" spans="1:11" ht="30" customHeight="1">
      <c r="A11" s="280" t="s">
        <v>110</v>
      </c>
      <c r="B11" s="199" t="s">
        <v>111</v>
      </c>
      <c r="C11" s="106"/>
      <c r="D11" s="108"/>
      <c r="E11" s="107"/>
      <c r="F11" s="40">
        <f t="shared" si="0"/>
        <v>0</v>
      </c>
      <c r="G11" s="39"/>
      <c r="H11" s="40">
        <f t="shared" si="1"/>
        <v>0</v>
      </c>
      <c r="I11" s="39"/>
      <c r="J11" s="40">
        <f t="shared" si="2"/>
        <v>0</v>
      </c>
      <c r="K11" s="39"/>
    </row>
    <row r="12" spans="1:11" ht="30" customHeight="1">
      <c r="A12" s="280"/>
      <c r="B12" s="199" t="s">
        <v>112</v>
      </c>
      <c r="C12" s="106"/>
      <c r="D12" s="108"/>
      <c r="E12" s="107"/>
      <c r="F12" s="40">
        <f t="shared" si="0"/>
        <v>0</v>
      </c>
      <c r="G12" s="39"/>
      <c r="H12" s="40">
        <f t="shared" si="1"/>
        <v>0</v>
      </c>
      <c r="I12" s="39"/>
      <c r="J12" s="40">
        <f t="shared" si="2"/>
        <v>0</v>
      </c>
      <c r="K12" s="39"/>
    </row>
    <row r="13" spans="1:11" ht="30" customHeight="1">
      <c r="A13" s="280"/>
      <c r="B13" s="37" t="s">
        <v>113</v>
      </c>
      <c r="C13" s="106"/>
      <c r="D13" s="108"/>
      <c r="E13" s="107"/>
      <c r="F13" s="40">
        <f t="shared" si="0"/>
        <v>0</v>
      </c>
      <c r="G13" s="39"/>
      <c r="H13" s="40">
        <f t="shared" si="1"/>
        <v>0</v>
      </c>
      <c r="I13" s="39"/>
      <c r="J13" s="40">
        <f t="shared" si="2"/>
        <v>0</v>
      </c>
      <c r="K13" s="39"/>
    </row>
    <row r="14" spans="1:11" ht="30" customHeight="1">
      <c r="A14" s="280"/>
      <c r="B14" s="199" t="s">
        <v>114</v>
      </c>
      <c r="C14" s="106"/>
      <c r="D14" s="108"/>
      <c r="E14" s="107"/>
      <c r="F14" s="40">
        <f t="shared" si="0"/>
        <v>0</v>
      </c>
      <c r="G14" s="39"/>
      <c r="H14" s="40">
        <f t="shared" si="1"/>
        <v>0</v>
      </c>
      <c r="I14" s="39"/>
      <c r="J14" s="40">
        <f t="shared" si="2"/>
        <v>0</v>
      </c>
      <c r="K14" s="39"/>
    </row>
    <row r="15" spans="1:11" ht="30" customHeight="1">
      <c r="A15" s="280"/>
      <c r="B15" s="199" t="s">
        <v>357</v>
      </c>
      <c r="C15" s="106"/>
      <c r="D15" s="108"/>
      <c r="E15" s="107"/>
      <c r="F15" s="40">
        <f t="shared" si="0"/>
        <v>0</v>
      </c>
      <c r="G15" s="39"/>
      <c r="H15" s="40">
        <f t="shared" si="1"/>
        <v>0</v>
      </c>
      <c r="I15" s="39"/>
      <c r="J15" s="40">
        <f t="shared" si="2"/>
        <v>0</v>
      </c>
      <c r="K15" s="39"/>
    </row>
    <row r="16" spans="1:11" ht="30" customHeight="1">
      <c r="A16" s="280"/>
      <c r="B16" s="199" t="s">
        <v>115</v>
      </c>
      <c r="C16" s="106"/>
      <c r="D16" s="108"/>
      <c r="E16" s="107"/>
      <c r="F16" s="40">
        <f t="shared" si="0"/>
        <v>0</v>
      </c>
      <c r="G16" s="39"/>
      <c r="H16" s="40">
        <f t="shared" si="1"/>
        <v>0</v>
      </c>
      <c r="I16" s="39"/>
      <c r="J16" s="40">
        <f t="shared" si="2"/>
        <v>0</v>
      </c>
      <c r="K16" s="39"/>
    </row>
    <row r="17" spans="1:11" ht="30" customHeight="1">
      <c r="A17" s="280"/>
      <c r="B17" s="199"/>
      <c r="C17" s="106"/>
      <c r="D17" s="108"/>
      <c r="E17" s="107"/>
      <c r="F17" s="40">
        <f t="shared" si="0"/>
        <v>0</v>
      </c>
      <c r="G17" s="39"/>
      <c r="H17" s="40">
        <f t="shared" si="1"/>
        <v>0</v>
      </c>
      <c r="I17" s="39"/>
      <c r="J17" s="40">
        <f t="shared" si="2"/>
        <v>0</v>
      </c>
      <c r="K17" s="39"/>
    </row>
    <row r="18" spans="1:11" ht="30" customHeight="1" thickBot="1">
      <c r="A18" s="280"/>
      <c r="B18" s="199"/>
      <c r="C18" s="106"/>
      <c r="D18" s="109"/>
      <c r="E18" s="107"/>
      <c r="F18" s="40">
        <f t="shared" si="0"/>
        <v>0</v>
      </c>
      <c r="G18" s="39"/>
      <c r="H18" s="40">
        <f t="shared" si="1"/>
        <v>0</v>
      </c>
      <c r="I18" s="39"/>
      <c r="J18" s="40">
        <f t="shared" si="2"/>
        <v>0</v>
      </c>
      <c r="K18" s="39"/>
    </row>
  </sheetData>
  <mergeCells count="17">
    <mergeCell ref="H4:H5"/>
    <mergeCell ref="A6:A8"/>
    <mergeCell ref="A9:B9"/>
    <mergeCell ref="A10:B10"/>
    <mergeCell ref="A11:A18"/>
    <mergeCell ref="A1:K1"/>
    <mergeCell ref="A2:B2"/>
    <mergeCell ref="A3:B5"/>
    <mergeCell ref="C3:C5"/>
    <mergeCell ref="D3:H3"/>
    <mergeCell ref="I3:I5"/>
    <mergeCell ref="J3:J5"/>
    <mergeCell ref="K3:K5"/>
    <mergeCell ref="D4:D5"/>
    <mergeCell ref="E4:E5"/>
    <mergeCell ref="F4:F5"/>
    <mergeCell ref="G4:G5"/>
  </mergeCells>
  <phoneticPr fontId="3" type="noConversion"/>
  <printOptions horizontalCentered="1"/>
  <pageMargins left="0.39370078740157483" right="0.39370078740157483" top="0.78740157480314965" bottom="0.39370078740157483" header="0" footer="0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7.44140625" style="17" customWidth="1"/>
    <col min="2" max="2" width="14.21875" style="17" customWidth="1"/>
    <col min="3" max="3" width="7.6640625" style="17" customWidth="1"/>
    <col min="4" max="4" width="12.109375" style="17" customWidth="1"/>
    <col min="5" max="5" width="12.5546875" style="17" customWidth="1"/>
    <col min="6" max="6" width="12.21875" style="17" customWidth="1"/>
    <col min="7" max="7" width="10.109375" style="17" customWidth="1"/>
    <col min="8" max="9" width="10.21875" style="17" customWidth="1"/>
    <col min="10" max="10" width="11.88671875" style="17" customWidth="1"/>
    <col min="11" max="11" width="11.44140625" style="17" customWidth="1"/>
    <col min="12" max="16384" width="8.88671875" style="17"/>
  </cols>
  <sheetData>
    <row r="1" spans="1:11" s="55" customFormat="1" ht="39.950000000000003" customHeight="1">
      <c r="A1" s="256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>
      <c r="A2" s="283" t="s">
        <v>304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s="1" customFormat="1" ht="14.1" customHeight="1">
      <c r="A3" s="255" t="s">
        <v>442</v>
      </c>
      <c r="B3" s="255"/>
      <c r="K3" s="218" t="s">
        <v>4</v>
      </c>
    </row>
    <row r="4" spans="1:11" s="57" customFormat="1" ht="27" customHeight="1">
      <c r="A4" s="284" t="s">
        <v>0</v>
      </c>
      <c r="B4" s="285" t="s">
        <v>6</v>
      </c>
      <c r="C4" s="285"/>
      <c r="D4" s="286" t="s">
        <v>7</v>
      </c>
      <c r="E4" s="287" t="s">
        <v>182</v>
      </c>
      <c r="F4" s="285" t="s">
        <v>183</v>
      </c>
      <c r="G4" s="285"/>
      <c r="H4" s="285"/>
      <c r="I4" s="285"/>
      <c r="J4" s="285"/>
      <c r="K4" s="287" t="s">
        <v>18</v>
      </c>
    </row>
    <row r="5" spans="1:11" s="57" customFormat="1" ht="27">
      <c r="A5" s="284"/>
      <c r="B5" s="203" t="s">
        <v>184</v>
      </c>
      <c r="C5" s="205" t="s">
        <v>185</v>
      </c>
      <c r="D5" s="286"/>
      <c r="E5" s="288"/>
      <c r="F5" s="202" t="s">
        <v>8</v>
      </c>
      <c r="G5" s="201" t="s">
        <v>69</v>
      </c>
      <c r="H5" s="201" t="s">
        <v>219</v>
      </c>
      <c r="I5" s="202" t="s">
        <v>9</v>
      </c>
      <c r="J5" s="201" t="s">
        <v>5</v>
      </c>
      <c r="K5" s="287"/>
    </row>
    <row r="6" spans="1:11" s="1" customFormat="1" ht="32.1" customHeight="1">
      <c r="A6" s="58"/>
      <c r="B6" s="58"/>
      <c r="C6" s="58"/>
      <c r="D6" s="58"/>
      <c r="E6" s="59"/>
      <c r="F6" s="59"/>
      <c r="G6" s="59"/>
      <c r="H6" s="59"/>
      <c r="I6" s="59"/>
      <c r="J6" s="62">
        <f>SUM(F6:I6)</f>
        <v>0</v>
      </c>
      <c r="K6" s="62">
        <f>E6-J6</f>
        <v>0</v>
      </c>
    </row>
    <row r="7" spans="1:11" s="1" customFormat="1" ht="32.1" customHeight="1">
      <c r="A7" s="58"/>
      <c r="B7" s="58"/>
      <c r="C7" s="58"/>
      <c r="D7" s="58"/>
      <c r="E7" s="59"/>
      <c r="F7" s="59"/>
      <c r="G7" s="59"/>
      <c r="H7" s="59"/>
      <c r="I7" s="59"/>
      <c r="J7" s="62">
        <f t="shared" ref="J7:J15" si="0">SUM(F7:I7)</f>
        <v>0</v>
      </c>
      <c r="K7" s="62">
        <f t="shared" ref="K7:K15" si="1">E7-J7</f>
        <v>0</v>
      </c>
    </row>
    <row r="8" spans="1:11" s="1" customFormat="1" ht="32.1" customHeight="1">
      <c r="A8" s="58"/>
      <c r="B8" s="58"/>
      <c r="C8" s="58"/>
      <c r="D8" s="58"/>
      <c r="E8" s="59"/>
      <c r="F8" s="59"/>
      <c r="G8" s="59"/>
      <c r="H8" s="59"/>
      <c r="I8" s="59"/>
      <c r="J8" s="62">
        <f t="shared" si="0"/>
        <v>0</v>
      </c>
      <c r="K8" s="62">
        <f t="shared" si="1"/>
        <v>0</v>
      </c>
    </row>
    <row r="9" spans="1:11" s="1" customFormat="1" ht="32.1" customHeight="1">
      <c r="A9" s="58"/>
      <c r="B9" s="58"/>
      <c r="C9" s="58"/>
      <c r="D9" s="58"/>
      <c r="E9" s="59"/>
      <c r="F9" s="59"/>
      <c r="G9" s="59"/>
      <c r="H9" s="59"/>
      <c r="I9" s="59"/>
      <c r="J9" s="62">
        <f t="shared" si="0"/>
        <v>0</v>
      </c>
      <c r="K9" s="62">
        <f t="shared" si="1"/>
        <v>0</v>
      </c>
    </row>
    <row r="10" spans="1:11" s="1" customFormat="1" ht="32.1" customHeight="1">
      <c r="A10" s="58"/>
      <c r="B10" s="58"/>
      <c r="C10" s="58"/>
      <c r="D10" s="58"/>
      <c r="E10" s="59"/>
      <c r="F10" s="59"/>
      <c r="G10" s="59"/>
      <c r="H10" s="59"/>
      <c r="I10" s="59"/>
      <c r="J10" s="62">
        <f t="shared" si="0"/>
        <v>0</v>
      </c>
      <c r="K10" s="62">
        <f t="shared" si="1"/>
        <v>0</v>
      </c>
    </row>
    <row r="11" spans="1:11" s="1" customFormat="1" ht="32.1" customHeight="1">
      <c r="A11" s="58"/>
      <c r="B11" s="58"/>
      <c r="C11" s="58"/>
      <c r="D11" s="58"/>
      <c r="E11" s="59"/>
      <c r="F11" s="59"/>
      <c r="G11" s="59"/>
      <c r="H11" s="59"/>
      <c r="I11" s="59"/>
      <c r="J11" s="62">
        <f t="shared" si="0"/>
        <v>0</v>
      </c>
      <c r="K11" s="62">
        <f t="shared" si="1"/>
        <v>0</v>
      </c>
    </row>
    <row r="12" spans="1:11" s="1" customFormat="1" ht="32.1" customHeight="1">
      <c r="A12" s="58"/>
      <c r="B12" s="58"/>
      <c r="C12" s="58"/>
      <c r="D12" s="58"/>
      <c r="E12" s="59"/>
      <c r="F12" s="59"/>
      <c r="G12" s="59"/>
      <c r="H12" s="59"/>
      <c r="I12" s="59"/>
      <c r="J12" s="62">
        <f t="shared" si="0"/>
        <v>0</v>
      </c>
      <c r="K12" s="62">
        <f t="shared" si="1"/>
        <v>0</v>
      </c>
    </row>
    <row r="13" spans="1:11" s="1" customFormat="1" ht="32.1" customHeight="1">
      <c r="A13" s="58"/>
      <c r="B13" s="58"/>
      <c r="C13" s="58"/>
      <c r="D13" s="58"/>
      <c r="E13" s="59"/>
      <c r="F13" s="59"/>
      <c r="G13" s="59"/>
      <c r="H13" s="59"/>
      <c r="I13" s="59"/>
      <c r="J13" s="62">
        <f t="shared" si="0"/>
        <v>0</v>
      </c>
      <c r="K13" s="62">
        <f t="shared" si="1"/>
        <v>0</v>
      </c>
    </row>
    <row r="14" spans="1:11" s="1" customFormat="1" ht="32.1" customHeight="1">
      <c r="A14" s="58"/>
      <c r="B14" s="58"/>
      <c r="C14" s="58"/>
      <c r="D14" s="58"/>
      <c r="E14" s="59"/>
      <c r="F14" s="59"/>
      <c r="G14" s="59"/>
      <c r="H14" s="59"/>
      <c r="I14" s="59"/>
      <c r="J14" s="62">
        <f t="shared" si="0"/>
        <v>0</v>
      </c>
      <c r="K14" s="62">
        <f t="shared" si="1"/>
        <v>0</v>
      </c>
    </row>
    <row r="15" spans="1:11" s="1" customFormat="1" ht="32.1" customHeight="1">
      <c r="A15" s="58"/>
      <c r="B15" s="58"/>
      <c r="C15" s="58"/>
      <c r="D15" s="58"/>
      <c r="E15" s="59"/>
      <c r="F15" s="59"/>
      <c r="G15" s="59" t="s">
        <v>305</v>
      </c>
      <c r="H15" s="59"/>
      <c r="I15" s="59"/>
      <c r="J15" s="62">
        <f t="shared" si="0"/>
        <v>0</v>
      </c>
      <c r="K15" s="62">
        <f t="shared" si="1"/>
        <v>0</v>
      </c>
    </row>
    <row r="16" spans="1:11" s="47" customFormat="1" ht="32.1" customHeight="1">
      <c r="A16" s="211" t="s">
        <v>27</v>
      </c>
      <c r="B16" s="212"/>
      <c r="C16" s="211"/>
      <c r="D16" s="211"/>
      <c r="E16" s="60">
        <f t="shared" ref="E16:K16" si="2">SUM(E6:E15)</f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 t="shared" si="2"/>
        <v>0</v>
      </c>
    </row>
  </sheetData>
  <mergeCells count="9">
    <mergeCell ref="A1:K1"/>
    <mergeCell ref="A2:K2"/>
    <mergeCell ref="A3:B3"/>
    <mergeCell ref="A4:A5"/>
    <mergeCell ref="B4:C4"/>
    <mergeCell ref="D4:D5"/>
    <mergeCell ref="E4:E5"/>
    <mergeCell ref="F4:J4"/>
    <mergeCell ref="K4:K5"/>
  </mergeCells>
  <phoneticPr fontId="3" type="noConversion"/>
  <printOptions horizontalCentered="1"/>
  <pageMargins left="0.39370078740157483" right="0.36" top="0.78740157480314965" bottom="0.39370078740157483" header="0.17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7.44140625" style="17" customWidth="1"/>
    <col min="2" max="2" width="14.21875" style="17" customWidth="1"/>
    <col min="3" max="3" width="7.6640625" style="17" customWidth="1"/>
    <col min="4" max="4" width="12.109375" style="17" customWidth="1"/>
    <col min="5" max="5" width="12.5546875" style="17" customWidth="1"/>
    <col min="6" max="6" width="12.21875" style="17" customWidth="1"/>
    <col min="7" max="7" width="10.109375" style="17" customWidth="1"/>
    <col min="8" max="9" width="10.21875" style="17" customWidth="1"/>
    <col min="10" max="10" width="11.88671875" style="17" customWidth="1"/>
    <col min="11" max="11" width="11.44140625" style="17" customWidth="1"/>
    <col min="12" max="16384" width="8.88671875" style="17"/>
  </cols>
  <sheetData>
    <row r="1" spans="1:11" s="55" customFormat="1" ht="39.950000000000003" customHeight="1">
      <c r="A1" s="256" t="s">
        <v>175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>
      <c r="A2" s="283" t="s">
        <v>304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s="1" customFormat="1" ht="14.1" customHeight="1">
      <c r="A3" s="255" t="s">
        <v>442</v>
      </c>
      <c r="B3" s="255"/>
      <c r="K3" s="218" t="s">
        <v>4</v>
      </c>
    </row>
    <row r="4" spans="1:11" s="57" customFormat="1" ht="27" customHeight="1">
      <c r="A4" s="284" t="s">
        <v>0</v>
      </c>
      <c r="B4" s="285" t="s">
        <v>6</v>
      </c>
      <c r="C4" s="285"/>
      <c r="D4" s="286" t="s">
        <v>7</v>
      </c>
      <c r="E4" s="287" t="s">
        <v>182</v>
      </c>
      <c r="F4" s="285" t="s">
        <v>183</v>
      </c>
      <c r="G4" s="285"/>
      <c r="H4" s="285"/>
      <c r="I4" s="285"/>
      <c r="J4" s="285"/>
      <c r="K4" s="287" t="s">
        <v>18</v>
      </c>
    </row>
    <row r="5" spans="1:11" s="57" customFormat="1" ht="27">
      <c r="A5" s="284"/>
      <c r="B5" s="203" t="s">
        <v>186</v>
      </c>
      <c r="C5" s="205" t="s">
        <v>185</v>
      </c>
      <c r="D5" s="286"/>
      <c r="E5" s="288"/>
      <c r="F5" s="202" t="s">
        <v>8</v>
      </c>
      <c r="G5" s="201" t="s">
        <v>69</v>
      </c>
      <c r="H5" s="201" t="s">
        <v>219</v>
      </c>
      <c r="I5" s="202" t="s">
        <v>9</v>
      </c>
      <c r="J5" s="201" t="s">
        <v>5</v>
      </c>
      <c r="K5" s="287"/>
    </row>
    <row r="6" spans="1:11" s="1" customFormat="1" ht="32.1" customHeight="1">
      <c r="A6" s="58"/>
      <c r="B6" s="58"/>
      <c r="C6" s="58"/>
      <c r="D6" s="58"/>
      <c r="E6" s="59"/>
      <c r="F6" s="59"/>
      <c r="G6" s="59"/>
      <c r="H6" s="59"/>
      <c r="I6" s="59"/>
      <c r="J6" s="62">
        <f>SUM(F6:I6)</f>
        <v>0</v>
      </c>
      <c r="K6" s="62">
        <f>E6-J6</f>
        <v>0</v>
      </c>
    </row>
    <row r="7" spans="1:11" s="1" customFormat="1" ht="32.1" customHeight="1">
      <c r="A7" s="58"/>
      <c r="B7" s="58"/>
      <c r="C7" s="58"/>
      <c r="D7" s="58"/>
      <c r="E7" s="59"/>
      <c r="F7" s="59"/>
      <c r="G7" s="59"/>
      <c r="H7" s="59"/>
      <c r="I7" s="59"/>
      <c r="J7" s="62">
        <f t="shared" ref="J7:J15" si="0">SUM(F7:I7)</f>
        <v>0</v>
      </c>
      <c r="K7" s="62">
        <f t="shared" ref="K7:K15" si="1">E7-J7</f>
        <v>0</v>
      </c>
    </row>
    <row r="8" spans="1:11" s="1" customFormat="1" ht="32.1" customHeight="1">
      <c r="A8" s="58"/>
      <c r="B8" s="58"/>
      <c r="C8" s="58"/>
      <c r="D8" s="58"/>
      <c r="E8" s="59"/>
      <c r="F8" s="59"/>
      <c r="G8" s="59"/>
      <c r="H8" s="59"/>
      <c r="I8" s="59"/>
      <c r="J8" s="62">
        <f t="shared" si="0"/>
        <v>0</v>
      </c>
      <c r="K8" s="62">
        <f t="shared" si="1"/>
        <v>0</v>
      </c>
    </row>
    <row r="9" spans="1:11" s="1" customFormat="1" ht="32.1" customHeight="1">
      <c r="A9" s="58"/>
      <c r="B9" s="58"/>
      <c r="C9" s="58"/>
      <c r="D9" s="58"/>
      <c r="E9" s="59"/>
      <c r="F9" s="59"/>
      <c r="G9" s="59"/>
      <c r="H9" s="59"/>
      <c r="I9" s="59"/>
      <c r="J9" s="62">
        <f t="shared" si="0"/>
        <v>0</v>
      </c>
      <c r="K9" s="62">
        <f t="shared" si="1"/>
        <v>0</v>
      </c>
    </row>
    <row r="10" spans="1:11" s="1" customFormat="1" ht="32.1" customHeight="1">
      <c r="A10" s="58"/>
      <c r="B10" s="58"/>
      <c r="C10" s="58"/>
      <c r="D10" s="58"/>
      <c r="E10" s="59"/>
      <c r="F10" s="59"/>
      <c r="G10" s="59"/>
      <c r="H10" s="59"/>
      <c r="I10" s="59"/>
      <c r="J10" s="62">
        <f t="shared" si="0"/>
        <v>0</v>
      </c>
      <c r="K10" s="62">
        <f t="shared" si="1"/>
        <v>0</v>
      </c>
    </row>
    <row r="11" spans="1:11" s="1" customFormat="1" ht="32.1" customHeight="1">
      <c r="A11" s="58"/>
      <c r="B11" s="58"/>
      <c r="C11" s="58"/>
      <c r="D11" s="58"/>
      <c r="E11" s="59"/>
      <c r="F11" s="59"/>
      <c r="G11" s="59"/>
      <c r="H11" s="59"/>
      <c r="I11" s="59"/>
      <c r="J11" s="62">
        <f t="shared" si="0"/>
        <v>0</v>
      </c>
      <c r="K11" s="62">
        <f t="shared" si="1"/>
        <v>0</v>
      </c>
    </row>
    <row r="12" spans="1:11" s="1" customFormat="1" ht="32.1" customHeight="1">
      <c r="A12" s="58"/>
      <c r="B12" s="58"/>
      <c r="C12" s="58"/>
      <c r="D12" s="58"/>
      <c r="E12" s="59"/>
      <c r="F12" s="59"/>
      <c r="G12" s="59"/>
      <c r="H12" s="59"/>
      <c r="I12" s="59"/>
      <c r="J12" s="62">
        <f t="shared" si="0"/>
        <v>0</v>
      </c>
      <c r="K12" s="62">
        <f t="shared" si="1"/>
        <v>0</v>
      </c>
    </row>
    <row r="13" spans="1:11" s="1" customFormat="1" ht="32.1" customHeight="1">
      <c r="A13" s="58"/>
      <c r="B13" s="58"/>
      <c r="C13" s="58"/>
      <c r="D13" s="58"/>
      <c r="E13" s="59"/>
      <c r="F13" s="59"/>
      <c r="G13" s="59"/>
      <c r="H13" s="59"/>
      <c r="I13" s="59"/>
      <c r="J13" s="62">
        <f t="shared" si="0"/>
        <v>0</v>
      </c>
      <c r="K13" s="62">
        <f t="shared" si="1"/>
        <v>0</v>
      </c>
    </row>
    <row r="14" spans="1:11" s="1" customFormat="1" ht="32.1" customHeight="1">
      <c r="A14" s="58"/>
      <c r="B14" s="58"/>
      <c r="C14" s="58"/>
      <c r="D14" s="58"/>
      <c r="E14" s="59"/>
      <c r="F14" s="59"/>
      <c r="G14" s="59"/>
      <c r="H14" s="59"/>
      <c r="I14" s="59"/>
      <c r="J14" s="62">
        <f t="shared" si="0"/>
        <v>0</v>
      </c>
      <c r="K14" s="62">
        <f t="shared" si="1"/>
        <v>0</v>
      </c>
    </row>
    <row r="15" spans="1:11" s="1" customFormat="1" ht="32.1" customHeight="1">
      <c r="A15" s="58"/>
      <c r="B15" s="58"/>
      <c r="C15" s="58"/>
      <c r="D15" s="58"/>
      <c r="E15" s="59"/>
      <c r="F15" s="59"/>
      <c r="G15" s="59" t="s">
        <v>305</v>
      </c>
      <c r="H15" s="59"/>
      <c r="I15" s="59"/>
      <c r="J15" s="62">
        <f t="shared" si="0"/>
        <v>0</v>
      </c>
      <c r="K15" s="62">
        <f t="shared" si="1"/>
        <v>0</v>
      </c>
    </row>
    <row r="16" spans="1:11" s="47" customFormat="1" ht="32.1" customHeight="1">
      <c r="A16" s="211" t="s">
        <v>27</v>
      </c>
      <c r="B16" s="212"/>
      <c r="C16" s="211"/>
      <c r="D16" s="211"/>
      <c r="E16" s="60">
        <f t="shared" ref="E16:K16" si="2">SUM(E6:E15)</f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 t="shared" si="2"/>
        <v>0</v>
      </c>
    </row>
  </sheetData>
  <mergeCells count="9">
    <mergeCell ref="A1:K1"/>
    <mergeCell ref="A2:K2"/>
    <mergeCell ref="A3:B3"/>
    <mergeCell ref="A4:A5"/>
    <mergeCell ref="B4:C4"/>
    <mergeCell ref="D4:D5"/>
    <mergeCell ref="E4:E5"/>
    <mergeCell ref="F4:J4"/>
    <mergeCell ref="K4:K5"/>
  </mergeCells>
  <phoneticPr fontId="3" type="noConversion"/>
  <printOptions horizontalCentered="1"/>
  <pageMargins left="0.39370078740157483" right="0.36" top="0.78740157480314965" bottom="0.39370078740157483" header="0.17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7.44140625" style="17" customWidth="1"/>
    <col min="2" max="2" width="14.21875" style="17" customWidth="1"/>
    <col min="3" max="3" width="7.6640625" style="17" customWidth="1"/>
    <col min="4" max="4" width="12.109375" style="17" customWidth="1"/>
    <col min="5" max="5" width="12.5546875" style="17" customWidth="1"/>
    <col min="6" max="6" width="12.21875" style="17" customWidth="1"/>
    <col min="7" max="7" width="10.109375" style="17" customWidth="1"/>
    <col min="8" max="9" width="10.21875" style="17" customWidth="1"/>
    <col min="10" max="10" width="11.88671875" style="17" customWidth="1"/>
    <col min="11" max="11" width="11.44140625" style="17" customWidth="1"/>
    <col min="12" max="16384" width="8.88671875" style="17"/>
  </cols>
  <sheetData>
    <row r="1" spans="1:11" s="55" customFormat="1" ht="39.950000000000003" customHeight="1">
      <c r="A1" s="256" t="s">
        <v>176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>
      <c r="A2" s="283" t="s">
        <v>304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s="1" customFormat="1" ht="14.1" customHeight="1">
      <c r="A3" s="255" t="s">
        <v>442</v>
      </c>
      <c r="B3" s="255"/>
      <c r="K3" s="218" t="s">
        <v>4</v>
      </c>
    </row>
    <row r="4" spans="1:11" s="57" customFormat="1" ht="27" customHeight="1">
      <c r="A4" s="284" t="s">
        <v>0</v>
      </c>
      <c r="B4" s="285" t="s">
        <v>6</v>
      </c>
      <c r="C4" s="285"/>
      <c r="D4" s="286" t="s">
        <v>7</v>
      </c>
      <c r="E4" s="287" t="s">
        <v>182</v>
      </c>
      <c r="F4" s="285" t="s">
        <v>183</v>
      </c>
      <c r="G4" s="285"/>
      <c r="H4" s="285"/>
      <c r="I4" s="285"/>
      <c r="J4" s="285"/>
      <c r="K4" s="287" t="s">
        <v>18</v>
      </c>
    </row>
    <row r="5" spans="1:11" s="57" customFormat="1" ht="27">
      <c r="A5" s="284"/>
      <c r="B5" s="203" t="s">
        <v>187</v>
      </c>
      <c r="C5" s="205" t="s">
        <v>306</v>
      </c>
      <c r="D5" s="286"/>
      <c r="E5" s="288"/>
      <c r="F5" s="202" t="s">
        <v>8</v>
      </c>
      <c r="G5" s="201" t="s">
        <v>69</v>
      </c>
      <c r="H5" s="201" t="s">
        <v>219</v>
      </c>
      <c r="I5" s="202" t="s">
        <v>9</v>
      </c>
      <c r="J5" s="201" t="s">
        <v>5</v>
      </c>
      <c r="K5" s="287"/>
    </row>
    <row r="6" spans="1:11" s="1" customFormat="1" ht="32.1" customHeight="1">
      <c r="A6" s="58"/>
      <c r="B6" s="58"/>
      <c r="C6" s="58"/>
      <c r="D6" s="58"/>
      <c r="E6" s="59"/>
      <c r="F6" s="59"/>
      <c r="G6" s="59"/>
      <c r="H6" s="59"/>
      <c r="I6" s="59"/>
      <c r="J6" s="62">
        <f>SUM(F6:I6)</f>
        <v>0</v>
      </c>
      <c r="K6" s="62">
        <f>E6-J6</f>
        <v>0</v>
      </c>
    </row>
    <row r="7" spans="1:11" s="1" customFormat="1" ht="32.1" customHeight="1">
      <c r="A7" s="58"/>
      <c r="B7" s="58"/>
      <c r="C7" s="58"/>
      <c r="D7" s="58"/>
      <c r="E7" s="59"/>
      <c r="F7" s="59"/>
      <c r="G7" s="59"/>
      <c r="H7" s="59"/>
      <c r="I7" s="59"/>
      <c r="J7" s="62">
        <f t="shared" ref="J7:J15" si="0">SUM(F7:I7)</f>
        <v>0</v>
      </c>
      <c r="K7" s="62">
        <f t="shared" ref="K7:K15" si="1">E7-J7</f>
        <v>0</v>
      </c>
    </row>
    <row r="8" spans="1:11" s="1" customFormat="1" ht="32.1" customHeight="1">
      <c r="A8" s="58"/>
      <c r="B8" s="58"/>
      <c r="C8" s="58"/>
      <c r="D8" s="58"/>
      <c r="E8" s="59"/>
      <c r="F8" s="59"/>
      <c r="G8" s="59"/>
      <c r="H8" s="59"/>
      <c r="I8" s="59"/>
      <c r="J8" s="62">
        <f t="shared" si="0"/>
        <v>0</v>
      </c>
      <c r="K8" s="62">
        <f t="shared" si="1"/>
        <v>0</v>
      </c>
    </row>
    <row r="9" spans="1:11" s="1" customFormat="1" ht="32.1" customHeight="1">
      <c r="A9" s="58"/>
      <c r="B9" s="58"/>
      <c r="C9" s="58"/>
      <c r="D9" s="58"/>
      <c r="E9" s="59"/>
      <c r="F9" s="59"/>
      <c r="G9" s="59"/>
      <c r="H9" s="59"/>
      <c r="I9" s="59"/>
      <c r="J9" s="62">
        <f t="shared" si="0"/>
        <v>0</v>
      </c>
      <c r="K9" s="62">
        <f t="shared" si="1"/>
        <v>0</v>
      </c>
    </row>
    <row r="10" spans="1:11" s="1" customFormat="1" ht="32.1" customHeight="1">
      <c r="A10" s="58"/>
      <c r="B10" s="58"/>
      <c r="C10" s="58"/>
      <c r="D10" s="58"/>
      <c r="E10" s="59"/>
      <c r="F10" s="59"/>
      <c r="G10" s="59"/>
      <c r="H10" s="59"/>
      <c r="I10" s="59"/>
      <c r="J10" s="62">
        <f t="shared" si="0"/>
        <v>0</v>
      </c>
      <c r="K10" s="62">
        <f t="shared" si="1"/>
        <v>0</v>
      </c>
    </row>
    <row r="11" spans="1:11" s="1" customFormat="1" ht="32.1" customHeight="1">
      <c r="A11" s="58"/>
      <c r="B11" s="58"/>
      <c r="C11" s="58"/>
      <c r="D11" s="58"/>
      <c r="E11" s="59"/>
      <c r="F11" s="59"/>
      <c r="G11" s="59"/>
      <c r="H11" s="59"/>
      <c r="I11" s="59"/>
      <c r="J11" s="62">
        <f t="shared" si="0"/>
        <v>0</v>
      </c>
      <c r="K11" s="62">
        <f t="shared" si="1"/>
        <v>0</v>
      </c>
    </row>
    <row r="12" spans="1:11" s="1" customFormat="1" ht="32.1" customHeight="1">
      <c r="A12" s="58"/>
      <c r="B12" s="58"/>
      <c r="C12" s="58"/>
      <c r="D12" s="58"/>
      <c r="E12" s="59"/>
      <c r="F12" s="59"/>
      <c r="G12" s="59"/>
      <c r="H12" s="59"/>
      <c r="I12" s="59"/>
      <c r="J12" s="62">
        <f t="shared" si="0"/>
        <v>0</v>
      </c>
      <c r="K12" s="62">
        <f t="shared" si="1"/>
        <v>0</v>
      </c>
    </row>
    <row r="13" spans="1:11" s="1" customFormat="1" ht="32.1" customHeight="1">
      <c r="A13" s="58"/>
      <c r="B13" s="58"/>
      <c r="C13" s="58"/>
      <c r="D13" s="58"/>
      <c r="E13" s="59"/>
      <c r="F13" s="59"/>
      <c r="G13" s="59"/>
      <c r="H13" s="59"/>
      <c r="I13" s="59"/>
      <c r="J13" s="62">
        <f t="shared" si="0"/>
        <v>0</v>
      </c>
      <c r="K13" s="62">
        <f t="shared" si="1"/>
        <v>0</v>
      </c>
    </row>
    <row r="14" spans="1:11" s="1" customFormat="1" ht="32.1" customHeight="1">
      <c r="A14" s="58"/>
      <c r="B14" s="58"/>
      <c r="C14" s="58"/>
      <c r="D14" s="58"/>
      <c r="E14" s="59"/>
      <c r="F14" s="59"/>
      <c r="G14" s="59"/>
      <c r="H14" s="59"/>
      <c r="I14" s="59"/>
      <c r="J14" s="62">
        <f t="shared" si="0"/>
        <v>0</v>
      </c>
      <c r="K14" s="62">
        <f t="shared" si="1"/>
        <v>0</v>
      </c>
    </row>
    <row r="15" spans="1:11" s="1" customFormat="1" ht="32.1" customHeight="1">
      <c r="A15" s="58"/>
      <c r="B15" s="58"/>
      <c r="C15" s="58"/>
      <c r="D15" s="58"/>
      <c r="E15" s="59"/>
      <c r="F15" s="59"/>
      <c r="G15" s="59"/>
      <c r="H15" s="59"/>
      <c r="I15" s="59"/>
      <c r="J15" s="62">
        <f t="shared" si="0"/>
        <v>0</v>
      </c>
      <c r="K15" s="62">
        <f t="shared" si="1"/>
        <v>0</v>
      </c>
    </row>
    <row r="16" spans="1:11" s="47" customFormat="1" ht="32.1" customHeight="1">
      <c r="A16" s="211" t="s">
        <v>27</v>
      </c>
      <c r="B16" s="212"/>
      <c r="C16" s="211"/>
      <c r="D16" s="211"/>
      <c r="E16" s="60">
        <f t="shared" ref="E16:K16" si="2">SUM(E6:E15)</f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 t="shared" si="2"/>
        <v>0</v>
      </c>
    </row>
  </sheetData>
  <mergeCells count="9">
    <mergeCell ref="A1:K1"/>
    <mergeCell ref="A2:K2"/>
    <mergeCell ref="A3:B3"/>
    <mergeCell ref="A4:A5"/>
    <mergeCell ref="B4:C4"/>
    <mergeCell ref="D4:D5"/>
    <mergeCell ref="E4:E5"/>
    <mergeCell ref="F4:J4"/>
    <mergeCell ref="K4:K5"/>
  </mergeCells>
  <phoneticPr fontId="3" type="noConversion"/>
  <printOptions horizontalCentered="1"/>
  <pageMargins left="0.39370078740157483" right="0.36" top="0.78740157480314965" bottom="0.39370078740157483" header="0.17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7.44140625" style="17" customWidth="1"/>
    <col min="2" max="2" width="14.21875" style="17" customWidth="1"/>
    <col min="3" max="3" width="7.6640625" style="17" customWidth="1"/>
    <col min="4" max="4" width="12.109375" style="17" customWidth="1"/>
    <col min="5" max="5" width="12.5546875" style="17" customWidth="1"/>
    <col min="6" max="6" width="12.21875" style="17" customWidth="1"/>
    <col min="7" max="7" width="10.109375" style="17" customWidth="1"/>
    <col min="8" max="9" width="10.21875" style="17" customWidth="1"/>
    <col min="10" max="10" width="11.88671875" style="17" customWidth="1"/>
    <col min="11" max="11" width="11.44140625" style="17" customWidth="1"/>
    <col min="12" max="16384" width="8.88671875" style="17"/>
  </cols>
  <sheetData>
    <row r="1" spans="1:11" s="55" customFormat="1" ht="39.950000000000003" customHeight="1">
      <c r="A1" s="256" t="s">
        <v>307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>
      <c r="A2" s="283" t="s">
        <v>304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s="1" customFormat="1" ht="14.1" customHeight="1">
      <c r="A3" s="255" t="s">
        <v>442</v>
      </c>
      <c r="B3" s="255"/>
      <c r="K3" s="218" t="s">
        <v>4</v>
      </c>
    </row>
    <row r="4" spans="1:11" s="57" customFormat="1" ht="27" customHeight="1">
      <c r="A4" s="284" t="s">
        <v>0</v>
      </c>
      <c r="B4" s="290" t="s">
        <v>6</v>
      </c>
      <c r="C4" s="291"/>
      <c r="D4" s="286" t="s">
        <v>7</v>
      </c>
      <c r="E4" s="287" t="s">
        <v>182</v>
      </c>
      <c r="F4" s="285" t="s">
        <v>183</v>
      </c>
      <c r="G4" s="285"/>
      <c r="H4" s="285"/>
      <c r="I4" s="285"/>
      <c r="J4" s="285"/>
      <c r="K4" s="287" t="s">
        <v>18</v>
      </c>
    </row>
    <row r="5" spans="1:11" s="57" customFormat="1" ht="27">
      <c r="A5" s="284"/>
      <c r="B5" s="203" t="s">
        <v>116</v>
      </c>
      <c r="C5" s="205" t="s">
        <v>188</v>
      </c>
      <c r="D5" s="286"/>
      <c r="E5" s="288"/>
      <c r="F5" s="202" t="s">
        <v>8</v>
      </c>
      <c r="G5" s="201" t="s">
        <v>69</v>
      </c>
      <c r="H5" s="201" t="s">
        <v>219</v>
      </c>
      <c r="I5" s="202" t="s">
        <v>9</v>
      </c>
      <c r="J5" s="201" t="s">
        <v>5</v>
      </c>
      <c r="K5" s="287"/>
    </row>
    <row r="6" spans="1:11" s="1" customFormat="1" ht="32.1" customHeight="1">
      <c r="A6" s="58"/>
      <c r="B6" s="58"/>
      <c r="C6" s="58"/>
      <c r="D6" s="58"/>
      <c r="E6" s="59"/>
      <c r="F6" s="59"/>
      <c r="G6" s="59"/>
      <c r="H6" s="59"/>
      <c r="I6" s="59"/>
      <c r="J6" s="62">
        <f>SUM(F6:I6)</f>
        <v>0</v>
      </c>
      <c r="K6" s="62">
        <f>E6-J6</f>
        <v>0</v>
      </c>
    </row>
    <row r="7" spans="1:11" s="1" customFormat="1" ht="32.1" customHeight="1">
      <c r="A7" s="58"/>
      <c r="B7" s="58"/>
      <c r="C7" s="58"/>
      <c r="D7" s="58"/>
      <c r="E7" s="59"/>
      <c r="F7" s="59"/>
      <c r="G7" s="59"/>
      <c r="H7" s="59"/>
      <c r="I7" s="59"/>
      <c r="J7" s="62">
        <f t="shared" ref="J7:J15" si="0">SUM(F7:I7)</f>
        <v>0</v>
      </c>
      <c r="K7" s="62">
        <f t="shared" ref="K7:K15" si="1">E7-J7</f>
        <v>0</v>
      </c>
    </row>
    <row r="8" spans="1:11" s="1" customFormat="1" ht="32.1" customHeight="1">
      <c r="A8" s="58"/>
      <c r="B8" s="58"/>
      <c r="C8" s="58"/>
      <c r="D8" s="58"/>
      <c r="E8" s="59"/>
      <c r="F8" s="59"/>
      <c r="G8" s="59"/>
      <c r="H8" s="59"/>
      <c r="I8" s="59"/>
      <c r="J8" s="62">
        <f t="shared" si="0"/>
        <v>0</v>
      </c>
      <c r="K8" s="62">
        <f t="shared" si="1"/>
        <v>0</v>
      </c>
    </row>
    <row r="9" spans="1:11" s="1" customFormat="1" ht="32.1" customHeight="1">
      <c r="A9" s="58"/>
      <c r="B9" s="58"/>
      <c r="C9" s="58"/>
      <c r="D9" s="58"/>
      <c r="E9" s="59"/>
      <c r="F9" s="59"/>
      <c r="G9" s="59"/>
      <c r="H9" s="59"/>
      <c r="I9" s="59"/>
      <c r="J9" s="62">
        <f t="shared" si="0"/>
        <v>0</v>
      </c>
      <c r="K9" s="62">
        <f t="shared" si="1"/>
        <v>0</v>
      </c>
    </row>
    <row r="10" spans="1:11" s="1" customFormat="1" ht="32.1" customHeight="1">
      <c r="A10" s="58"/>
      <c r="B10" s="58"/>
      <c r="C10" s="58"/>
      <c r="D10" s="58"/>
      <c r="E10" s="59"/>
      <c r="F10" s="59"/>
      <c r="G10" s="59"/>
      <c r="H10" s="59"/>
      <c r="I10" s="59"/>
      <c r="J10" s="62">
        <f t="shared" si="0"/>
        <v>0</v>
      </c>
      <c r="K10" s="62">
        <f t="shared" si="1"/>
        <v>0</v>
      </c>
    </row>
    <row r="11" spans="1:11" s="1" customFormat="1" ht="32.1" customHeight="1">
      <c r="A11" s="58"/>
      <c r="B11" s="58"/>
      <c r="C11" s="58"/>
      <c r="D11" s="58"/>
      <c r="E11" s="59"/>
      <c r="F11" s="59"/>
      <c r="G11" s="59"/>
      <c r="H11" s="59"/>
      <c r="I11" s="59"/>
      <c r="J11" s="62">
        <f t="shared" si="0"/>
        <v>0</v>
      </c>
      <c r="K11" s="62">
        <f t="shared" si="1"/>
        <v>0</v>
      </c>
    </row>
    <row r="12" spans="1:11" s="1" customFormat="1" ht="32.1" customHeight="1">
      <c r="A12" s="58"/>
      <c r="B12" s="58"/>
      <c r="C12" s="58"/>
      <c r="D12" s="58"/>
      <c r="F12" s="59"/>
      <c r="G12" s="59"/>
      <c r="H12" s="59"/>
      <c r="I12" s="59"/>
      <c r="J12" s="62">
        <f t="shared" si="0"/>
        <v>0</v>
      </c>
      <c r="K12" s="62">
        <f t="shared" si="1"/>
        <v>0</v>
      </c>
    </row>
    <row r="13" spans="1:11" s="1" customFormat="1" ht="32.1" customHeight="1">
      <c r="A13" s="58"/>
      <c r="B13" s="58"/>
      <c r="C13" s="58"/>
      <c r="D13" s="58"/>
      <c r="E13" s="59"/>
      <c r="F13" s="59"/>
      <c r="G13" s="59"/>
      <c r="H13" s="59"/>
      <c r="I13" s="59"/>
      <c r="J13" s="62">
        <f t="shared" si="0"/>
        <v>0</v>
      </c>
      <c r="K13" s="62">
        <f t="shared" si="1"/>
        <v>0</v>
      </c>
    </row>
    <row r="14" spans="1:11" s="1" customFormat="1" ht="32.1" customHeight="1">
      <c r="A14" s="58"/>
      <c r="B14" s="58"/>
      <c r="C14" s="58"/>
      <c r="D14" s="58"/>
      <c r="E14" s="59"/>
      <c r="F14" s="59"/>
      <c r="G14" s="59"/>
      <c r="H14" s="59"/>
      <c r="I14" s="59"/>
      <c r="J14" s="62">
        <f t="shared" si="0"/>
        <v>0</v>
      </c>
      <c r="K14" s="62">
        <f t="shared" si="1"/>
        <v>0</v>
      </c>
    </row>
    <row r="15" spans="1:11" s="1" customFormat="1" ht="32.1" customHeight="1">
      <c r="A15" s="58"/>
      <c r="B15" s="58"/>
      <c r="C15" s="58"/>
      <c r="D15" s="58"/>
      <c r="E15" s="59"/>
      <c r="F15" s="59"/>
      <c r="G15" s="59"/>
      <c r="H15" s="59"/>
      <c r="I15" s="59"/>
      <c r="J15" s="62">
        <f t="shared" si="0"/>
        <v>0</v>
      </c>
      <c r="K15" s="62">
        <f t="shared" si="1"/>
        <v>0</v>
      </c>
    </row>
    <row r="16" spans="1:11" s="47" customFormat="1" ht="32.1" customHeight="1">
      <c r="A16" s="211" t="s">
        <v>27</v>
      </c>
      <c r="B16" s="212"/>
      <c r="C16" s="211"/>
      <c r="D16" s="211"/>
      <c r="E16" s="60">
        <f t="shared" ref="E16:K16" si="2">SUM(E6:E15)</f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 t="shared" si="2"/>
        <v>0</v>
      </c>
    </row>
  </sheetData>
  <mergeCells count="9">
    <mergeCell ref="A1:K1"/>
    <mergeCell ref="A2:K2"/>
    <mergeCell ref="A3:B3"/>
    <mergeCell ref="A4:A5"/>
    <mergeCell ref="B4:C4"/>
    <mergeCell ref="D4:D5"/>
    <mergeCell ref="E4:E5"/>
    <mergeCell ref="F4:J4"/>
    <mergeCell ref="K4:K5"/>
  </mergeCells>
  <phoneticPr fontId="3" type="noConversion"/>
  <printOptions horizontalCentered="1"/>
  <pageMargins left="0.39370078740157483" right="0.36" top="0.78740157480314965" bottom="0.39370078740157483" header="0.17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7.44140625" style="17" customWidth="1"/>
    <col min="2" max="2" width="14.21875" style="17" customWidth="1"/>
    <col min="3" max="3" width="7.6640625" style="17" customWidth="1"/>
    <col min="4" max="4" width="12.109375" style="17" customWidth="1"/>
    <col min="5" max="5" width="12.5546875" style="17" customWidth="1"/>
    <col min="6" max="6" width="12.21875" style="17" customWidth="1"/>
    <col min="7" max="7" width="10.109375" style="17" customWidth="1"/>
    <col min="8" max="9" width="10.21875" style="17" customWidth="1"/>
    <col min="10" max="10" width="11.88671875" style="17" customWidth="1"/>
    <col min="11" max="11" width="11.44140625" style="17" customWidth="1"/>
    <col min="12" max="16384" width="8.88671875" style="17"/>
  </cols>
  <sheetData>
    <row r="1" spans="1:11" s="55" customFormat="1" ht="39.950000000000003" customHeight="1">
      <c r="A1" s="256" t="s">
        <v>312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6.5">
      <c r="A2" s="283" t="s">
        <v>304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s="1" customFormat="1" ht="14.1" customHeight="1">
      <c r="A3" s="255" t="s">
        <v>442</v>
      </c>
      <c r="B3" s="255"/>
      <c r="K3" s="218" t="s">
        <v>4</v>
      </c>
    </row>
    <row r="4" spans="1:11" s="57" customFormat="1" ht="27" customHeight="1">
      <c r="A4" s="284" t="s">
        <v>0</v>
      </c>
      <c r="B4" s="285" t="s">
        <v>6</v>
      </c>
      <c r="C4" s="285"/>
      <c r="D4" s="286" t="s">
        <v>7</v>
      </c>
      <c r="E4" s="287" t="s">
        <v>182</v>
      </c>
      <c r="F4" s="285" t="s">
        <v>183</v>
      </c>
      <c r="G4" s="285"/>
      <c r="H4" s="285"/>
      <c r="I4" s="285"/>
      <c r="J4" s="285"/>
      <c r="K4" s="287" t="s">
        <v>18</v>
      </c>
    </row>
    <row r="5" spans="1:11" s="57" customFormat="1" ht="27">
      <c r="A5" s="284"/>
      <c r="B5" s="203" t="s">
        <v>189</v>
      </c>
      <c r="C5" s="205" t="s">
        <v>306</v>
      </c>
      <c r="D5" s="286"/>
      <c r="E5" s="288"/>
      <c r="F5" s="202" t="s">
        <v>8</v>
      </c>
      <c r="G5" s="201" t="s">
        <v>69</v>
      </c>
      <c r="H5" s="201" t="s">
        <v>219</v>
      </c>
      <c r="I5" s="202" t="s">
        <v>9</v>
      </c>
      <c r="J5" s="201" t="s">
        <v>5</v>
      </c>
      <c r="K5" s="287"/>
    </row>
    <row r="6" spans="1:11" s="1" customFormat="1" ht="32.1" customHeight="1">
      <c r="A6" s="58"/>
      <c r="B6" s="58"/>
      <c r="C6" s="58"/>
      <c r="D6" s="58"/>
      <c r="E6" s="59"/>
      <c r="F6" s="59"/>
      <c r="G6" s="59"/>
      <c r="H6" s="59"/>
      <c r="I6" s="59"/>
      <c r="J6" s="62">
        <f>SUM(F6:I6)</f>
        <v>0</v>
      </c>
      <c r="K6" s="62">
        <f>E6-J6</f>
        <v>0</v>
      </c>
    </row>
    <row r="7" spans="1:11" s="1" customFormat="1" ht="32.1" customHeight="1">
      <c r="A7" s="58"/>
      <c r="B7" s="58"/>
      <c r="C7" s="58"/>
      <c r="D7" s="58"/>
      <c r="E7" s="59"/>
      <c r="F7" s="59"/>
      <c r="G7" s="59"/>
      <c r="H7" s="59"/>
      <c r="I7" s="59"/>
      <c r="J7" s="62">
        <f t="shared" ref="J7:J15" si="0">SUM(F7:I7)</f>
        <v>0</v>
      </c>
      <c r="K7" s="62">
        <f t="shared" ref="K7:K15" si="1">E7-J7</f>
        <v>0</v>
      </c>
    </row>
    <row r="8" spans="1:11" s="1" customFormat="1" ht="32.1" customHeight="1">
      <c r="A8" s="58"/>
      <c r="B8" s="58"/>
      <c r="C8" s="58"/>
      <c r="D8" s="58"/>
      <c r="E8" s="59"/>
      <c r="F8" s="59"/>
      <c r="G8" s="59"/>
      <c r="H8" s="59"/>
      <c r="I8" s="59"/>
      <c r="J8" s="62">
        <f t="shared" si="0"/>
        <v>0</v>
      </c>
      <c r="K8" s="62">
        <f t="shared" si="1"/>
        <v>0</v>
      </c>
    </row>
    <row r="9" spans="1:11" s="1" customFormat="1" ht="32.1" customHeight="1">
      <c r="A9" s="58"/>
      <c r="B9" s="58"/>
      <c r="C9" s="58"/>
      <c r="D9" s="58"/>
      <c r="E9" s="59"/>
      <c r="F9" s="59"/>
      <c r="G9" s="59"/>
      <c r="H9" s="59"/>
      <c r="I9" s="59"/>
      <c r="J9" s="62">
        <f t="shared" si="0"/>
        <v>0</v>
      </c>
      <c r="K9" s="62">
        <f t="shared" si="1"/>
        <v>0</v>
      </c>
    </row>
    <row r="10" spans="1:11" s="1" customFormat="1" ht="32.1" customHeight="1">
      <c r="A10" s="58"/>
      <c r="B10" s="58"/>
      <c r="C10" s="58"/>
      <c r="D10" s="58"/>
      <c r="E10" s="59"/>
      <c r="F10" s="59"/>
      <c r="G10" s="59"/>
      <c r="H10" s="59"/>
      <c r="I10" s="59"/>
      <c r="J10" s="62">
        <f t="shared" si="0"/>
        <v>0</v>
      </c>
      <c r="K10" s="62">
        <f t="shared" si="1"/>
        <v>0</v>
      </c>
    </row>
    <row r="11" spans="1:11" s="1" customFormat="1" ht="32.1" customHeight="1">
      <c r="A11" s="58"/>
      <c r="B11" s="58"/>
      <c r="C11" s="58"/>
      <c r="D11" s="58"/>
      <c r="E11" s="59"/>
      <c r="F11" s="59"/>
      <c r="G11" s="59"/>
      <c r="H11" s="59"/>
      <c r="I11" s="59"/>
      <c r="J11" s="62">
        <f t="shared" si="0"/>
        <v>0</v>
      </c>
      <c r="K11" s="62">
        <f t="shared" si="1"/>
        <v>0</v>
      </c>
    </row>
    <row r="12" spans="1:11" s="1" customFormat="1" ht="32.1" customHeight="1">
      <c r="A12" s="58"/>
      <c r="B12" s="58"/>
      <c r="C12" s="58"/>
      <c r="D12" s="58"/>
      <c r="E12" s="59"/>
      <c r="F12" s="59"/>
      <c r="G12" s="59"/>
      <c r="H12" s="59"/>
      <c r="I12" s="59"/>
      <c r="J12" s="62">
        <f t="shared" si="0"/>
        <v>0</v>
      </c>
      <c r="K12" s="62">
        <f t="shared" si="1"/>
        <v>0</v>
      </c>
    </row>
    <row r="13" spans="1:11" s="1" customFormat="1" ht="32.1" customHeight="1">
      <c r="A13" s="58"/>
      <c r="B13" s="58"/>
      <c r="C13" s="58"/>
      <c r="D13" s="58"/>
      <c r="E13" s="59"/>
      <c r="F13" s="59"/>
      <c r="G13" s="59"/>
      <c r="H13" s="59"/>
      <c r="I13" s="59"/>
      <c r="J13" s="62">
        <f t="shared" si="0"/>
        <v>0</v>
      </c>
      <c r="K13" s="62">
        <f t="shared" si="1"/>
        <v>0</v>
      </c>
    </row>
    <row r="14" spans="1:11" s="1" customFormat="1" ht="32.1" customHeight="1">
      <c r="A14" s="58"/>
      <c r="B14" s="58"/>
      <c r="C14" s="58"/>
      <c r="D14" s="58"/>
      <c r="E14" s="59"/>
      <c r="F14" s="59"/>
      <c r="G14" s="59"/>
      <c r="H14" s="59"/>
      <c r="I14" s="59"/>
      <c r="J14" s="62">
        <f t="shared" si="0"/>
        <v>0</v>
      </c>
      <c r="K14" s="62">
        <f t="shared" si="1"/>
        <v>0</v>
      </c>
    </row>
    <row r="15" spans="1:11" s="1" customFormat="1" ht="32.1" customHeight="1">
      <c r="A15" s="58"/>
      <c r="B15" s="58"/>
      <c r="C15" s="58"/>
      <c r="D15" s="58"/>
      <c r="E15" s="59"/>
      <c r="F15" s="59"/>
      <c r="G15" s="59"/>
      <c r="H15" s="59"/>
      <c r="I15" s="59"/>
      <c r="J15" s="62">
        <f t="shared" si="0"/>
        <v>0</v>
      </c>
      <c r="K15" s="62">
        <f t="shared" si="1"/>
        <v>0</v>
      </c>
    </row>
    <row r="16" spans="1:11" s="47" customFormat="1" ht="32.1" customHeight="1">
      <c r="A16" s="211" t="s">
        <v>27</v>
      </c>
      <c r="B16" s="212"/>
      <c r="C16" s="211"/>
      <c r="D16" s="211"/>
      <c r="E16" s="60">
        <f t="shared" ref="E16:K16" si="2">SUM(E6:E15)</f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 t="shared" si="2"/>
        <v>0</v>
      </c>
    </row>
  </sheetData>
  <mergeCells count="9">
    <mergeCell ref="A1:K1"/>
    <mergeCell ref="A2:K2"/>
    <mergeCell ref="A3:B3"/>
    <mergeCell ref="A4:A5"/>
    <mergeCell ref="B4:C4"/>
    <mergeCell ref="D4:D5"/>
    <mergeCell ref="E4:E5"/>
    <mergeCell ref="F4:J4"/>
    <mergeCell ref="K4:K5"/>
  </mergeCells>
  <phoneticPr fontId="3" type="noConversion"/>
  <printOptions horizontalCentered="1"/>
  <pageMargins left="0.39370078740157483" right="0.36" top="0.78740157480314965" bottom="0.39370078740157483" header="0.1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2</vt:i4>
      </vt:variant>
    </vt:vector>
  </HeadingPairs>
  <TitlesOfParts>
    <vt:vector size="18" baseType="lpstr">
      <vt:lpstr>지방세 서면조사서 작성 안내</vt:lpstr>
      <vt:lpstr>지방세서면조사서</vt:lpstr>
      <vt:lpstr>1.법인현황</vt:lpstr>
      <vt:lpstr>2.자산증감명세서</vt:lpstr>
      <vt:lpstr>3-1. 토지 계정명세서</vt:lpstr>
      <vt:lpstr>3-2. 건물 계정명세서</vt:lpstr>
      <vt:lpstr>3-3. 시설물(구축물) 계정명세서 </vt:lpstr>
      <vt:lpstr>3-4. 차량운반구 계정명세서</vt:lpstr>
      <vt:lpstr>3-5. 기계장비  계정명세서</vt:lpstr>
      <vt:lpstr>4-1주민세(균등분)명세서 - 2020년 이전</vt:lpstr>
      <vt:lpstr>4-2주민세(재산분)명세서 - 2020년 이전</vt:lpstr>
      <vt:lpstr>4-3주민세(종업원분)명세서</vt:lpstr>
      <vt:lpstr>4-4주민세(사업소분) - 2021년 이후</vt:lpstr>
      <vt:lpstr>5-1지방소득세(특별징수분)명세서</vt:lpstr>
      <vt:lpstr>5-2지방소득세(법인소득분)명세서</vt:lpstr>
      <vt:lpstr>6.법인주식및주주이동상황</vt:lpstr>
      <vt:lpstr>'4-1주민세(균등분)명세서 - 2020년 이전'!Print_Area</vt:lpstr>
      <vt:lpstr>'5-2지방소득세(법인소득분)명세서'!Print_Area</vt:lpstr>
    </vt:vector>
  </TitlesOfParts>
  <Company>세정과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체납</dc:creator>
  <cp:lastModifiedBy>USER</cp:lastModifiedBy>
  <cp:lastPrinted>2023-04-10T07:52:52Z</cp:lastPrinted>
  <dcterms:created xsi:type="dcterms:W3CDTF">2004-01-16T04:21:39Z</dcterms:created>
  <dcterms:modified xsi:type="dcterms:W3CDTF">2023-05-11T01:18:54Z</dcterms:modified>
</cp:coreProperties>
</file>